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2"/>
  </bookViews>
  <sheets>
    <sheet name="Информация" sheetId="1" r:id="rId1"/>
    <sheet name="ЖУ" sheetId="2" r:id="rId2"/>
    <sheet name="КУ" sheetId="3" r:id="rId3"/>
  </sheets>
  <definedNames>
    <definedName name="_xlnm.Print_Area" localSheetId="0">Информация!$A$1:$CU$16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P24" i="3"/>
  <c r="AO24"/>
  <c r="AN24"/>
  <c r="AM24"/>
  <c r="AL24"/>
  <c r="AI24"/>
  <c r="AH24"/>
  <c r="AE24"/>
  <c r="AD24"/>
  <c r="AA24"/>
  <c r="Z24"/>
  <c r="W24"/>
  <c r="V24"/>
  <c r="S24"/>
  <c r="R24"/>
  <c r="M24"/>
  <c r="AL10"/>
  <c r="AM10" s="1"/>
  <c r="AA10"/>
  <c r="Z10"/>
  <c r="V10"/>
  <c r="W10" s="1"/>
  <c r="O11" i="2"/>
  <c r="P11" s="1"/>
  <c r="AO10" i="3" l="1"/>
  <c r="AP10" s="1"/>
  <c r="Q11" i="2"/>
  <c r="AN10" i="3"/>
</calcChain>
</file>

<file path=xl/sharedStrings.xml><?xml version="1.0" encoding="utf-8"?>
<sst xmlns="http://schemas.openxmlformats.org/spreadsheetml/2006/main" count="376" uniqueCount="185">
  <si>
    <t>ОБОБЩЕННАЯ ИНФОРМАЦИЯ ПО РЕЗУЛЬТАТАМ ОСМОТРОВ МНОГОКВАРТИРНЫХ ДОМОВ НА ТЕРРИТОРИИ РАКИТНЕНСКОГО СЕЛЬСКОГО ПОСЕЛЕНИЯ ДАЛЬНЕРЕЧЕНСКОГО МУНИЦИПАЛЬНОГО РАЙОНА ПРИМОРСКОГО КРАЯ</t>
  </si>
  <si>
    <t>п/п №</t>
  </si>
  <si>
    <t>Дата проведения обследования МКД (дата акта обследования)</t>
  </si>
  <si>
    <t>Номер акта обследования МКД</t>
  </si>
  <si>
    <t>Адрес объекта (МКД)</t>
  </si>
  <si>
    <t>Характеристики многоквартирного дома</t>
  </si>
  <si>
    <t>Энергоэффективность</t>
  </si>
  <si>
    <t>Наименование УК (ТСЖ, ЖСК и тд)</t>
  </si>
  <si>
    <t>Фундаменты</t>
  </si>
  <si>
    <t>Крыша</t>
  </si>
  <si>
    <t>Стены наружные</t>
  </si>
  <si>
    <t>Перекрытия</t>
  </si>
  <si>
    <t>Иные несущие конструкции</t>
  </si>
  <si>
    <t>Фасад</t>
  </si>
  <si>
    <t>Внутренние сантехнические и электротехнические устройства</t>
  </si>
  <si>
    <t>Оборудование и средства пожаротушения</t>
  </si>
  <si>
    <t>Лифты</t>
  </si>
  <si>
    <t>Подвал</t>
  </si>
  <si>
    <t>Общедомовые ПУ потребления ресурсов и узлы управления</t>
  </si>
  <si>
    <t>Результаты обследования технического состояния МКД</t>
  </si>
  <si>
    <t>Электроснабжение</t>
  </si>
  <si>
    <t>Отопление</t>
  </si>
  <si>
    <t>Газоснабжение</t>
  </si>
  <si>
    <t>Холодное водоснабжение</t>
  </si>
  <si>
    <t>Горячее водоснабжение</t>
  </si>
  <si>
    <t>Канализация</t>
  </si>
  <si>
    <t>Мусоропроводы</t>
  </si>
  <si>
    <t>Системы вентиляции и дымоудаления</t>
  </si>
  <si>
    <t>Муниципальный район</t>
  </si>
  <si>
    <t>Муниципальное образование</t>
  </si>
  <si>
    <t>Населенный пункт</t>
  </si>
  <si>
    <t>Улица</t>
  </si>
  <si>
    <t>Дом</t>
  </si>
  <si>
    <t>Корпус</t>
  </si>
  <si>
    <t>Литера</t>
  </si>
  <si>
    <t>Серия, тип проекта здания</t>
  </si>
  <si>
    <t>Год постройки</t>
  </si>
  <si>
    <t>Этажность</t>
  </si>
  <si>
    <t xml:space="preserve">Количество подъездов  </t>
  </si>
  <si>
    <t xml:space="preserve">Количество квартир  </t>
  </si>
  <si>
    <r>
      <rPr>
        <sz val="11"/>
        <color rgb="FF000000"/>
        <rFont val="Times New Roman"/>
        <family val="1"/>
        <charset val="204"/>
      </rPr>
      <t xml:space="preserve">Общая площадь дома (м </t>
    </r>
    <r>
      <rPr>
        <sz val="11"/>
        <color rgb="FF000000"/>
        <rFont val="Calibri"/>
        <family val="2"/>
        <charset val="204"/>
      </rPr>
      <t>²</t>
    </r>
    <r>
      <rPr>
        <sz val="11"/>
        <color rgb="FF000000"/>
        <rFont val="Times New Roman"/>
        <family val="1"/>
        <charset val="204"/>
      </rPr>
      <t>)</t>
    </r>
  </si>
  <si>
    <t>Общая площадь жилых помещений (м²)</t>
  </si>
  <si>
    <t>Общая площадь нежилых помещений (м²)</t>
  </si>
  <si>
    <t>Общая площадь мест общего пользования (м²)</t>
  </si>
  <si>
    <t>Признан аварийным</t>
  </si>
  <si>
    <t>Класс энергетической эффективности многоквартирного дома</t>
  </si>
  <si>
    <t>Дата проведения энергетического обследования</t>
  </si>
  <si>
    <t>Наименование, реквизиты, контактные данные</t>
  </si>
  <si>
    <t>Тип</t>
  </si>
  <si>
    <t>Степень износа(%)</t>
  </si>
  <si>
    <t>Год последнего КР</t>
  </si>
  <si>
    <t>Площадь, кв.м.</t>
  </si>
  <si>
    <t>Описание</t>
  </si>
  <si>
    <t>Площадь</t>
  </si>
  <si>
    <t>Степень износа (%)</t>
  </si>
  <si>
    <t xml:space="preserve">ВРУ (количество, шт) </t>
  </si>
  <si>
    <t xml:space="preserve">    Количество групповых щитков, шт</t>
  </si>
  <si>
    <t>Длина сетей, м</t>
  </si>
  <si>
    <t xml:space="preserve">Год последнего КР </t>
  </si>
  <si>
    <t>Наличие ОДПУ</t>
  </si>
  <si>
    <t>Длина трубопроводов в подвалах, м</t>
  </si>
  <si>
    <t>Длина стояков, м</t>
  </si>
  <si>
    <t>Количество вентилей в подвалах</t>
  </si>
  <si>
    <t>Количество стояков, шт</t>
  </si>
  <si>
    <t>Длина сетей газоснабжения, м</t>
  </si>
  <si>
    <t>Длина стояков , м</t>
  </si>
  <si>
    <t>Количество вентилей в подвалах, шт</t>
  </si>
  <si>
    <t>Количество стволов, ед</t>
  </si>
  <si>
    <t>Наличие ИС</t>
  </si>
  <si>
    <t>количество</t>
  </si>
  <si>
    <t>б/н</t>
  </si>
  <si>
    <t>Дальнереченский</t>
  </si>
  <si>
    <t>Ракитненское</t>
  </si>
  <si>
    <t>с.Ракитное</t>
  </si>
  <si>
    <t>Советская</t>
  </si>
  <si>
    <t>МН.-кв. ЖД</t>
  </si>
  <si>
    <t>нет</t>
  </si>
  <si>
    <t>ленточно бетонный</t>
  </si>
  <si>
    <t>50</t>
  </si>
  <si>
    <t>не было</t>
  </si>
  <si>
    <t xml:space="preserve"> шифер</t>
  </si>
  <si>
    <t>150</t>
  </si>
  <si>
    <t>2003г и частично в 2013г</t>
  </si>
  <si>
    <t>кирпич</t>
  </si>
  <si>
    <t>сборные железобетонные перекрытия (панели)</t>
  </si>
  <si>
    <t>801</t>
  </si>
  <si>
    <t>0</t>
  </si>
  <si>
    <t>200</t>
  </si>
  <si>
    <t>1</t>
  </si>
  <si>
    <t>400</t>
  </si>
  <si>
    <t>центральное</t>
  </si>
  <si>
    <t>30</t>
  </si>
  <si>
    <t>168</t>
  </si>
  <si>
    <t>2</t>
  </si>
  <si>
    <t>70</t>
  </si>
  <si>
    <t>Дом пригоден для проживания, необходим текущий ремонт</t>
  </si>
  <si>
    <t>Приложение 1 к извещению</t>
  </si>
  <si>
    <t>Техническая характеристика и размер платы за содержание и текущий ремонт жилых помещений для обеспечения надлежащего содержания общего имущества многоквартирных домов, собственники помещений в которых не выбрали способ управления или принятое решение не было реализовано  (лот № 1)</t>
  </si>
  <si>
    <t>№ п/п</t>
  </si>
  <si>
    <t>Литер</t>
  </si>
  <si>
    <t>Блок</t>
  </si>
  <si>
    <t>Материал стен</t>
  </si>
  <si>
    <t>Тип проекта (серия)</t>
  </si>
  <si>
    <t>Год ввода в эксплуатацию</t>
  </si>
  <si>
    <t>Количество</t>
  </si>
  <si>
    <t>Размер платы за содержание и текущий ремонт жилого помещения общей площади в месяц
 (с НДС), руб.кв.м.</t>
  </si>
  <si>
    <t xml:space="preserve">Приложение </t>
  </si>
  <si>
    <t xml:space="preserve">Размер платы в месяц (руб.) </t>
  </si>
  <si>
    <t xml:space="preserve">Размер платы на 12 мес. (руб.) </t>
  </si>
  <si>
    <t xml:space="preserve">Размер платы на 36 мес. (руб.) </t>
  </si>
  <si>
    <t>Материал кровли</t>
  </si>
  <si>
    <t>Площадь кровли, м2</t>
  </si>
  <si>
    <t>Площадь подвалов м2</t>
  </si>
  <si>
    <t>Площадь чердака, м2</t>
  </si>
  <si>
    <t>Кол-во лифтов</t>
  </si>
  <si>
    <t>Кол-во мусорокамер</t>
  </si>
  <si>
    <t>Кол-во мусороприемников</t>
  </si>
  <si>
    <t>Кол-во электроплит</t>
  </si>
  <si>
    <t>Количество газ. плит</t>
  </si>
  <si>
    <t xml:space="preserve">Общая площадь зданий, м2  </t>
  </si>
  <si>
    <t>Общая площадь жилых помещений, м2</t>
  </si>
  <si>
    <t>Общая площадь не жилых помещений, м3</t>
  </si>
  <si>
    <t>Жилая площадь в общежитиях</t>
  </si>
  <si>
    <t xml:space="preserve">Площадь мест общего пользования, м2  </t>
  </si>
  <si>
    <t>в том числе</t>
  </si>
  <si>
    <t>Общая площадь дворовой территории, м2</t>
  </si>
  <si>
    <t>Площадь мех. уборки, м2</t>
  </si>
  <si>
    <t xml:space="preserve">Кол-во урн </t>
  </si>
  <si>
    <t>Кол-во ОД УУ ТС, шт.</t>
  </si>
  <si>
    <t>Кол-во ОД УУ ГВС, шт.</t>
  </si>
  <si>
    <t>Кол-во ОД УУ ХВС, шт.</t>
  </si>
  <si>
    <t>Кол-во ОД УУ ЭЭ, шт.</t>
  </si>
  <si>
    <t>Кол-во ИТП, шт.</t>
  </si>
  <si>
    <t>Кол-во АУУ, шт.</t>
  </si>
  <si>
    <t>Кол-во ВРУ, шт.</t>
  </si>
  <si>
    <t>Протяженность наружных сетей, м</t>
  </si>
  <si>
    <t>Количество элементов и объектов благоустройства, расположенных на придомовой территории и предназначенных для бслуживания и эксплуатации МКД</t>
  </si>
  <si>
    <t>Наличие ОПС (есть,нет)</t>
  </si>
  <si>
    <t>Наличие вентиляции (есть,нет)</t>
  </si>
  <si>
    <t>Кол-во септиков,шт.</t>
  </si>
  <si>
    <t>Наличие подвоза воды (есть,нет)</t>
  </si>
  <si>
    <t>Этажей</t>
  </si>
  <si>
    <t>Подьездов</t>
  </si>
  <si>
    <t xml:space="preserve">Квартир </t>
  </si>
  <si>
    <t xml:space="preserve">проживающих </t>
  </si>
  <si>
    <t xml:space="preserve">Площадь лест.площадок и маршей, м2 </t>
  </si>
  <si>
    <t>Площадь общих коридоров, м2</t>
  </si>
  <si>
    <t>Площадь кабин лифтов, м2</t>
  </si>
  <si>
    <t>Площадки перед входом в подъезд, м2</t>
  </si>
  <si>
    <t>Убираемая площадь подсобных помещений (кухни, душевые, туалеты)</t>
  </si>
  <si>
    <t>Площадь усовершенствованного покрытия, м2</t>
  </si>
  <si>
    <t>не усовершенствованное покрытие</t>
  </si>
  <si>
    <t>Площадь газонов, м2</t>
  </si>
  <si>
    <t xml:space="preserve">Теплоснабжение </t>
  </si>
  <si>
    <t xml:space="preserve">Горячее водоснабжение </t>
  </si>
  <si>
    <t xml:space="preserve">Канализация </t>
  </si>
  <si>
    <t>Электрические сети 0,4 кВ</t>
  </si>
  <si>
    <t>Количество элементов детской площадки</t>
  </si>
  <si>
    <t>Количество элементов спортивной площадки</t>
  </si>
  <si>
    <t>Количество иных элементов и объектов благоустройства</t>
  </si>
  <si>
    <t>(Лот 1)</t>
  </si>
  <si>
    <t xml:space="preserve">Жилые дома с централизованным отоплением, без ХВС, без ГВС, без канализации </t>
  </si>
  <si>
    <t>кирпичный</t>
  </si>
  <si>
    <t>шифер</t>
  </si>
  <si>
    <t>да</t>
  </si>
  <si>
    <t>Итого домов:</t>
  </si>
  <si>
    <t xml:space="preserve">ВСЕГО по лоту: </t>
  </si>
  <si>
    <t>Расчет стоимости коммунальных услуг  (лот № 1)</t>
  </si>
  <si>
    <t>Услуги по утилизации ТБО</t>
  </si>
  <si>
    <t>Услуги отопления</t>
  </si>
  <si>
    <t>Услуги холодного водоснабжения</t>
  </si>
  <si>
    <t>Услуги горячего водоснабжения</t>
  </si>
  <si>
    <t>Услуги водоотведения</t>
  </si>
  <si>
    <t>Услуги электроснабжения</t>
  </si>
  <si>
    <t>Всего размер платы за коммунальные услуги 
в месяц в отопительный период, руб.</t>
  </si>
  <si>
    <t>Всего размер платы за коммунальные услуги 
в год, руб.</t>
  </si>
  <si>
    <t>Всего размер платы за коммунальные услуги 
на 3 года, руб.</t>
  </si>
  <si>
    <t>Тариф,  руб./куб.м. 
(с НДС)</t>
  </si>
  <si>
    <t>Норматив</t>
  </si>
  <si>
    <t>Размер платы в месяц, руб.</t>
  </si>
  <si>
    <t>Размер платы в год, руб.</t>
  </si>
  <si>
    <t>Тариф,  руб./Гкал.
(с НДС)</t>
  </si>
  <si>
    <t>Тариф,  руб./кВт.ч.
(с НДС)</t>
  </si>
  <si>
    <t>(Лот1)</t>
  </si>
  <si>
    <t xml:space="preserve">Жилые дома кирпичные с централизованным отоплением, без ХВС, без ГВС, без канализации </t>
  </si>
</sst>
</file>

<file path=xl/styles.xml><?xml version="1.0" encoding="utf-8"?>
<styleSheet xmlns="http://schemas.openxmlformats.org/spreadsheetml/2006/main">
  <numFmts count="4">
    <numFmt numFmtId="164" formatCode="dd\.mm\.yyyy"/>
    <numFmt numFmtId="165" formatCode="0.0"/>
    <numFmt numFmtId="166" formatCode="#,##0.000"/>
    <numFmt numFmtId="167" formatCode="#,##0.0000"/>
  </numFmts>
  <fonts count="27">
    <font>
      <sz val="8"/>
      <color rgb="FF000000"/>
      <name val="Arial"/>
      <charset val="1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ourier New"/>
      <family val="3"/>
      <charset val="204"/>
    </font>
    <font>
      <sz val="10"/>
      <name val="Arial Cyr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lial"/>
      <charset val="1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BEEF4"/>
        <bgColor rgb="FFCCFFFF"/>
      </patternFill>
    </fill>
    <fill>
      <patternFill patternType="solid">
        <fgColor rgb="FFCCC1DA"/>
        <bgColor rgb="FFCCCC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/>
    <xf numFmtId="0" fontId="1" fillId="0" borderId="1">
      <alignment horizontal="center" vertical="center" wrapText="1"/>
      <protection locked="0" hidden="1"/>
    </xf>
    <xf numFmtId="0" fontId="1" fillId="0" borderId="1">
      <alignment horizontal="center" vertical="center" wrapText="1"/>
      <protection locked="0" hidden="1"/>
    </xf>
    <xf numFmtId="0" fontId="1" fillId="0" borderId="1">
      <alignment horizontal="center" vertical="center" wrapText="1"/>
      <protection locked="0" hidden="1"/>
    </xf>
    <xf numFmtId="0" fontId="1" fillId="0" borderId="1">
      <alignment horizontal="center" vertical="center" wrapText="1"/>
      <protection locked="0" hidden="1"/>
    </xf>
    <xf numFmtId="0" fontId="2" fillId="0" borderId="0">
      <alignment horizontal="left" wrapText="1"/>
      <protection locked="0" hidden="1"/>
    </xf>
    <xf numFmtId="0" fontId="1" fillId="0" borderId="1">
      <alignment horizontal="center" vertical="center" wrapText="1"/>
      <protection locked="0" hidden="1"/>
    </xf>
    <xf numFmtId="0" fontId="1" fillId="0" borderId="1">
      <alignment horizontal="center" vertical="center" wrapText="1"/>
      <protection locked="0" hidden="1"/>
    </xf>
    <xf numFmtId="0" fontId="1" fillId="0" borderId="1">
      <alignment horizontal="center" vertical="center" wrapText="1"/>
      <protection locked="0" hidden="1"/>
    </xf>
    <xf numFmtId="0" fontId="1" fillId="0" borderId="1">
      <alignment horizontal="center" vertical="center" wrapText="1"/>
      <protection locked="0" hidden="1"/>
    </xf>
    <xf numFmtId="0" fontId="1" fillId="0" borderId="1">
      <alignment horizontal="center" vertical="center" wrapText="1"/>
      <protection locked="0" hidden="1"/>
    </xf>
    <xf numFmtId="0" fontId="1" fillId="0" borderId="1">
      <alignment horizontal="center" vertical="center" wrapText="1"/>
      <protection locked="0" hidden="1"/>
    </xf>
    <xf numFmtId="0" fontId="1" fillId="0" borderId="1">
      <alignment horizontal="center" vertical="center" wrapText="1"/>
      <protection locked="0" hidden="1"/>
    </xf>
    <xf numFmtId="49" fontId="3" fillId="0" borderId="0">
      <alignment horizontal="left" wrapText="1"/>
      <protection locked="0" hidden="1"/>
    </xf>
    <xf numFmtId="49" fontId="1" fillId="0" borderId="1">
      <alignment horizontal="left" vertical="center" wrapText="1"/>
      <protection locked="0" hidden="1"/>
    </xf>
    <xf numFmtId="0" fontId="2" fillId="0" borderId="0" applyProtection="0"/>
    <xf numFmtId="0" fontId="1" fillId="0" borderId="0" applyProtection="0"/>
    <xf numFmtId="0" fontId="4" fillId="0" borderId="0"/>
    <xf numFmtId="0" fontId="2" fillId="0" borderId="0">
      <alignment horizontal="left" wrapText="1"/>
      <protection locked="0" hidden="1"/>
    </xf>
    <xf numFmtId="0" fontId="1" fillId="0" borderId="1">
      <alignment horizontal="left" vertical="center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164" fontId="3" fillId="0" borderId="2">
      <alignment horizontal="center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0" fontId="2" fillId="0" borderId="2">
      <alignment horizontal="center" wrapText="1"/>
      <protection locked="0" hidden="1"/>
    </xf>
    <xf numFmtId="0" fontId="1" fillId="0" borderId="3">
      <alignment horizontal="left" wrapText="1"/>
      <protection locked="0" hidden="1"/>
    </xf>
  </cellStyleXfs>
  <cellXfs count="116">
    <xf numFmtId="0" fontId="0" fillId="0" borderId="0" xfId="0"/>
    <xf numFmtId="0" fontId="6" fillId="0" borderId="0" xfId="0" applyFont="1" applyAlignment="1" applyProtection="1">
      <alignment vertical="center"/>
    </xf>
    <xf numFmtId="49" fontId="6" fillId="0" borderId="4" xfId="0" applyNumberFormat="1" applyFont="1" applyBorder="1" applyAlignment="1" applyProtection="1">
      <alignment horizontal="center" vertical="center" textRotation="90" wrapText="1"/>
      <protection locked="0" hidden="1"/>
    </xf>
    <xf numFmtId="49" fontId="6" fillId="0" borderId="8" xfId="0" applyNumberFormat="1" applyFont="1" applyBorder="1" applyAlignment="1" applyProtection="1">
      <alignment horizontal="center" vertical="center" textRotation="90" wrapText="1"/>
      <protection locked="0" hidden="1"/>
    </xf>
    <xf numFmtId="49" fontId="6" fillId="0" borderId="9" xfId="0" applyNumberFormat="1" applyFont="1" applyBorder="1" applyAlignment="1" applyProtection="1">
      <alignment horizontal="center" vertical="center" textRotation="90" wrapText="1"/>
      <protection locked="0" hidden="1"/>
    </xf>
    <xf numFmtId="49" fontId="6" fillId="0" borderId="10" xfId="0" applyNumberFormat="1" applyFont="1" applyBorder="1" applyAlignment="1" applyProtection="1">
      <alignment horizontal="center" vertical="center" textRotation="90" wrapText="1"/>
      <protection locked="0" hidden="1"/>
    </xf>
    <xf numFmtId="49" fontId="6" fillId="2" borderId="9" xfId="0" applyNumberFormat="1" applyFont="1" applyFill="1" applyBorder="1" applyAlignment="1" applyProtection="1">
      <alignment horizontal="center" vertical="center" textRotation="90" wrapText="1"/>
      <protection locked="0" hidden="1"/>
    </xf>
    <xf numFmtId="49" fontId="6" fillId="0" borderId="11" xfId="0" applyNumberFormat="1" applyFont="1" applyBorder="1" applyAlignment="1" applyProtection="1">
      <alignment horizontal="center" vertical="center" textRotation="90" wrapText="1"/>
      <protection locked="0" hidden="1"/>
    </xf>
    <xf numFmtId="49" fontId="6" fillId="0" borderId="12" xfId="0" applyNumberFormat="1" applyFont="1" applyBorder="1" applyAlignment="1" applyProtection="1">
      <alignment horizontal="center" vertical="center" textRotation="90" wrapText="1"/>
      <protection locked="0" hidden="1"/>
    </xf>
    <xf numFmtId="49" fontId="6" fillId="0" borderId="13" xfId="0" applyNumberFormat="1" applyFont="1" applyBorder="1" applyAlignment="1" applyProtection="1">
      <alignment horizontal="center" vertical="center" textRotation="90" wrapText="1"/>
      <protection locked="0" hidden="1"/>
    </xf>
    <xf numFmtId="49" fontId="6" fillId="0" borderId="14" xfId="0" applyNumberFormat="1" applyFont="1" applyBorder="1" applyAlignment="1" applyProtection="1">
      <alignment horizontal="center" vertical="center" textRotation="90" wrapText="1"/>
      <protection locked="0" hidden="1"/>
    </xf>
    <xf numFmtId="49" fontId="6" fillId="0" borderId="15" xfId="0" applyNumberFormat="1" applyFont="1" applyBorder="1" applyAlignment="1" applyProtection="1">
      <alignment horizontal="center" vertical="center" textRotation="90" wrapText="1"/>
      <protection locked="0" hidden="1"/>
    </xf>
    <xf numFmtId="49" fontId="6" fillId="0" borderId="16" xfId="0" applyNumberFormat="1" applyFont="1" applyBorder="1" applyAlignment="1" applyProtection="1">
      <alignment horizontal="center" vertical="center" textRotation="90" wrapText="1"/>
      <protection locked="0" hidden="1"/>
    </xf>
    <xf numFmtId="49" fontId="6" fillId="0" borderId="17" xfId="0" applyNumberFormat="1" applyFont="1" applyBorder="1" applyAlignment="1" applyProtection="1">
      <alignment horizontal="center" vertical="center" textRotation="90" wrapText="1"/>
      <protection locked="0" hidden="1"/>
    </xf>
    <xf numFmtId="49" fontId="6" fillId="0" borderId="18" xfId="0" applyNumberFormat="1" applyFont="1" applyBorder="1" applyAlignment="1" applyProtection="1">
      <alignment horizontal="center" vertical="center" textRotation="90" wrapText="1"/>
      <protection locked="0" hidden="1"/>
    </xf>
    <xf numFmtId="49" fontId="6" fillId="0" borderId="19" xfId="0" applyNumberFormat="1" applyFont="1" applyBorder="1" applyAlignment="1" applyProtection="1">
      <alignment horizontal="center" vertical="center" textRotation="90" wrapText="1"/>
      <protection locked="0" hidden="1"/>
    </xf>
    <xf numFmtId="0" fontId="0" fillId="0" borderId="0" xfId="0" applyAlignment="1" applyProtection="1">
      <alignment vertical="center" wrapText="1"/>
    </xf>
    <xf numFmtId="0" fontId="0" fillId="0" borderId="20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0" fontId="6" fillId="0" borderId="1" xfId="0" applyFont="1" applyBorder="1" applyAlignment="1" applyProtection="1">
      <alignment vertical="top" wrapText="1"/>
      <protection locked="0" hidden="1"/>
    </xf>
    <xf numFmtId="49" fontId="6" fillId="0" borderId="1" xfId="0" applyNumberFormat="1" applyFont="1" applyBorder="1" applyAlignment="1" applyProtection="1">
      <alignment vertical="top" wrapText="1"/>
      <protection locked="0" hidden="1"/>
    </xf>
    <xf numFmtId="49" fontId="6" fillId="0" borderId="1" xfId="0" applyNumberFormat="1" applyFont="1" applyBorder="1" applyAlignment="1" applyProtection="1">
      <alignment horizontal="center" vertical="top" wrapText="1"/>
      <protection locked="0" hidden="1"/>
    </xf>
    <xf numFmtId="49" fontId="9" fillId="0" borderId="1" xfId="0" applyNumberFormat="1" applyFont="1" applyBorder="1" applyAlignment="1" applyProtection="1">
      <alignment horizontal="center" vertical="top" wrapText="1"/>
      <protection locked="0" hidden="1"/>
    </xf>
    <xf numFmtId="0" fontId="10" fillId="0" borderId="0" xfId="17" applyFont="1" applyAlignment="1">
      <alignment horizontal="center"/>
    </xf>
    <xf numFmtId="0" fontId="10" fillId="0" borderId="0" xfId="17" applyFont="1"/>
    <xf numFmtId="0" fontId="11" fillId="0" borderId="0" xfId="17" applyFont="1" applyAlignment="1">
      <alignment horizontal="center"/>
    </xf>
    <xf numFmtId="0" fontId="11" fillId="0" borderId="0" xfId="17" applyFont="1"/>
    <xf numFmtId="0" fontId="11" fillId="0" borderId="0" xfId="17" applyFont="1" applyAlignment="1">
      <alignment horizontal="center"/>
    </xf>
    <xf numFmtId="165" fontId="11" fillId="0" borderId="0" xfId="17" applyNumberFormat="1" applyFont="1" applyBorder="1" applyAlignment="1">
      <alignment horizontal="center"/>
    </xf>
    <xf numFmtId="0" fontId="11" fillId="0" borderId="0" xfId="17" applyFont="1" applyBorder="1" applyAlignment="1">
      <alignment horizontal="center"/>
    </xf>
    <xf numFmtId="0" fontId="11" fillId="0" borderId="0" xfId="17" applyFont="1" applyAlignment="1">
      <alignment horizontal="center" wrapText="1"/>
    </xf>
    <xf numFmtId="0" fontId="14" fillId="0" borderId="0" xfId="17" applyFont="1"/>
    <xf numFmtId="0" fontId="16" fillId="0" borderId="0" xfId="17" applyFont="1" applyAlignment="1">
      <alignment horizontal="center" vertical="center" wrapText="1"/>
    </xf>
    <xf numFmtId="0" fontId="18" fillId="0" borderId="1" xfId="17" applyFont="1" applyBorder="1" applyAlignment="1">
      <alignment horizontal="center" vertical="center" wrapText="1"/>
    </xf>
    <xf numFmtId="0" fontId="12" fillId="0" borderId="1" xfId="17" applyFont="1" applyBorder="1" applyAlignment="1">
      <alignment horizontal="left" vertical="center" wrapText="1"/>
    </xf>
    <xf numFmtId="3" fontId="19" fillId="2" borderId="1" xfId="17" applyNumberFormat="1" applyFont="1" applyFill="1" applyBorder="1" applyAlignment="1">
      <alignment horizontal="center"/>
    </xf>
    <xf numFmtId="3" fontId="20" fillId="2" borderId="1" xfId="17" applyNumberFormat="1" applyFont="1" applyFill="1" applyBorder="1" applyAlignment="1"/>
    <xf numFmtId="3" fontId="21" fillId="2" borderId="1" xfId="17" applyNumberFormat="1" applyFont="1" applyFill="1" applyBorder="1" applyAlignment="1">
      <alignment horizontal="center" wrapText="1"/>
    </xf>
    <xf numFmtId="3" fontId="21" fillId="2" borderId="1" xfId="17" applyNumberFormat="1" applyFont="1" applyFill="1" applyBorder="1" applyAlignment="1">
      <alignment horizontal="right" wrapText="1"/>
    </xf>
    <xf numFmtId="0" fontId="11" fillId="2" borderId="0" xfId="17" applyFont="1" applyFill="1"/>
    <xf numFmtId="1" fontId="15" fillId="0" borderId="1" xfId="17" applyNumberFormat="1" applyFont="1" applyBorder="1" applyAlignment="1">
      <alignment horizontal="center" vertical="top"/>
    </xf>
    <xf numFmtId="0" fontId="22" fillId="0" borderId="1" xfId="17" applyFont="1" applyBorder="1" applyAlignment="1">
      <alignment horizontal="left" vertical="center" wrapText="1"/>
    </xf>
    <xf numFmtId="0" fontId="15" fillId="0" borderId="1" xfId="17" applyFont="1" applyBorder="1" applyAlignment="1">
      <alignment horizontal="center" wrapText="1"/>
    </xf>
    <xf numFmtId="4" fontId="15" fillId="0" borderId="1" xfId="17" applyNumberFormat="1" applyFont="1" applyBorder="1" applyAlignment="1">
      <alignment horizontal="center" wrapText="1"/>
    </xf>
    <xf numFmtId="0" fontId="15" fillId="0" borderId="0" xfId="17" applyFont="1" applyAlignment="1">
      <alignment horizontal="center"/>
    </xf>
    <xf numFmtId="0" fontId="15" fillId="0" borderId="0" xfId="17" applyFont="1"/>
    <xf numFmtId="0" fontId="20" fillId="4" borderId="1" xfId="0" applyFont="1" applyFill="1" applyBorder="1" applyAlignment="1" applyProtection="1">
      <alignment horizontal="center" wrapText="1"/>
    </xf>
    <xf numFmtId="0" fontId="20" fillId="4" borderId="1" xfId="0" applyFont="1" applyFill="1" applyBorder="1" applyAlignment="1" applyProtection="1">
      <alignment wrapText="1"/>
    </xf>
    <xf numFmtId="4" fontId="20" fillId="4" borderId="1" xfId="0" applyNumberFormat="1" applyFont="1" applyFill="1" applyBorder="1" applyAlignment="1" applyProtection="1">
      <alignment horizontal="center" wrapText="1"/>
    </xf>
    <xf numFmtId="3" fontId="20" fillId="4" borderId="1" xfId="0" applyNumberFormat="1" applyFont="1" applyFill="1" applyBorder="1" applyAlignment="1" applyProtection="1">
      <alignment horizontal="center" wrapText="1"/>
    </xf>
    <xf numFmtId="0" fontId="15" fillId="4" borderId="1" xfId="0" applyFont="1" applyFill="1" applyBorder="1" applyAlignment="1" applyProtection="1">
      <alignment horizontal="center" wrapText="1"/>
    </xf>
    <xf numFmtId="0" fontId="15" fillId="0" borderId="0" xfId="0" applyFont="1" applyAlignment="1" applyProtection="1">
      <alignment horizontal="center" wrapText="1"/>
    </xf>
    <xf numFmtId="0" fontId="20" fillId="5" borderId="1" xfId="0" applyFont="1" applyFill="1" applyBorder="1" applyAlignment="1" applyProtection="1">
      <alignment horizontal="center" vertical="center" wrapText="1"/>
    </xf>
    <xf numFmtId="0" fontId="23" fillId="5" borderId="1" xfId="0" applyFont="1" applyFill="1" applyBorder="1" applyAlignment="1" applyProtection="1">
      <alignment horizontal="left" vertical="center" wrapText="1"/>
    </xf>
    <xf numFmtId="3" fontId="20" fillId="5" borderId="1" xfId="0" applyNumberFormat="1" applyFont="1" applyFill="1" applyBorder="1" applyAlignment="1" applyProtection="1">
      <alignment horizontal="center" vertical="center" wrapText="1"/>
    </xf>
    <xf numFmtId="4" fontId="20" fillId="5" borderId="1" xfId="0" applyNumberFormat="1" applyFont="1" applyFill="1" applyBorder="1" applyAlignment="1" applyProtection="1">
      <alignment horizontal="center" vertical="center" wrapText="1"/>
    </xf>
    <xf numFmtId="0" fontId="20" fillId="2" borderId="0" xfId="0" applyFont="1" applyFill="1" applyAlignment="1" applyProtection="1">
      <alignment horizontal="center" vertical="center" wrapText="1"/>
    </xf>
    <xf numFmtId="0" fontId="15" fillId="0" borderId="0" xfId="17" applyFont="1" applyAlignment="1">
      <alignment horizontal="center"/>
    </xf>
    <xf numFmtId="165" fontId="15" fillId="0" borderId="0" xfId="17" applyNumberFormat="1" applyFont="1" applyBorder="1" applyAlignment="1">
      <alignment horizontal="center"/>
    </xf>
    <xf numFmtId="0" fontId="15" fillId="0" borderId="0" xfId="17" applyFont="1" applyBorder="1" applyAlignment="1">
      <alignment horizontal="center"/>
    </xf>
    <xf numFmtId="0" fontId="15" fillId="0" borderId="0" xfId="17" applyFont="1" applyAlignment="1">
      <alignment horizontal="center" wrapText="1"/>
    </xf>
    <xf numFmtId="0" fontId="14" fillId="0" borderId="0" xfId="17" applyFont="1" applyAlignment="1">
      <alignment horizontal="center"/>
    </xf>
    <xf numFmtId="0" fontId="23" fillId="0" borderId="1" xfId="17" applyFont="1" applyBorder="1" applyAlignment="1">
      <alignment horizontal="left" vertical="center" wrapText="1"/>
    </xf>
    <xf numFmtId="0" fontId="11" fillId="0" borderId="1" xfId="17" applyFont="1" applyBorder="1"/>
    <xf numFmtId="0" fontId="11" fillId="0" borderId="1" xfId="17" applyFont="1" applyBorder="1" applyAlignment="1">
      <alignment horizontal="center"/>
    </xf>
    <xf numFmtId="3" fontId="20" fillId="2" borderId="1" xfId="17" applyNumberFormat="1" applyFont="1" applyFill="1" applyBorder="1" applyAlignment="1">
      <alignment wrapText="1"/>
    </xf>
    <xf numFmtId="0" fontId="11" fillId="2" borderId="1" xfId="17" applyFont="1" applyFill="1" applyBorder="1"/>
    <xf numFmtId="0" fontId="11" fillId="2" borderId="1" xfId="17" applyFont="1" applyFill="1" applyBorder="1" applyAlignment="1">
      <alignment horizontal="center"/>
    </xf>
    <xf numFmtId="0" fontId="15" fillId="0" borderId="1" xfId="17" applyFont="1" applyBorder="1" applyAlignment="1">
      <alignment horizontal="center"/>
    </xf>
    <xf numFmtId="4" fontId="15" fillId="0" borderId="1" xfId="17" applyNumberFormat="1" applyFont="1" applyBorder="1" applyAlignment="1">
      <alignment horizontal="center"/>
    </xf>
    <xf numFmtId="4" fontId="15" fillId="0" borderId="1" xfId="17" applyNumberFormat="1" applyFont="1" applyBorder="1" applyAlignment="1">
      <alignment horizontal="center" vertical="center" wrapText="1"/>
    </xf>
    <xf numFmtId="166" fontId="15" fillId="0" borderId="1" xfId="17" applyNumberFormat="1" applyFont="1" applyBorder="1" applyAlignment="1">
      <alignment horizontal="center" vertical="center" wrapText="1"/>
    </xf>
    <xf numFmtId="2" fontId="15" fillId="0" borderId="1" xfId="17" applyNumberFormat="1" applyFont="1" applyBorder="1" applyAlignment="1">
      <alignment horizontal="center"/>
    </xf>
    <xf numFmtId="0" fontId="22" fillId="0" borderId="3" xfId="17" applyFont="1" applyBorder="1" applyAlignment="1">
      <alignment horizontal="left" vertical="center" wrapText="1"/>
    </xf>
    <xf numFmtId="0" fontId="22" fillId="0" borderId="1" xfId="17" applyFont="1" applyBorder="1" applyAlignment="1">
      <alignment horizontal="center" vertical="center" textRotation="90" wrapText="1"/>
    </xf>
    <xf numFmtId="0" fontId="22" fillId="0" borderId="1" xfId="17" applyFont="1" applyBorder="1" applyAlignment="1">
      <alignment horizontal="center" vertical="center" wrapText="1"/>
    </xf>
    <xf numFmtId="0" fontId="15" fillId="0" borderId="1" xfId="17" applyFont="1" applyBorder="1" applyAlignment="1">
      <alignment vertical="center"/>
    </xf>
    <xf numFmtId="0" fontId="15" fillId="0" borderId="1" xfId="17" applyFont="1" applyBorder="1" applyAlignment="1">
      <alignment horizontal="center" vertical="center"/>
    </xf>
    <xf numFmtId="0" fontId="15" fillId="0" borderId="0" xfId="17" applyFont="1" applyAlignment="1">
      <alignment vertical="center"/>
    </xf>
    <xf numFmtId="3" fontId="15" fillId="0" borderId="1" xfId="17" applyNumberFormat="1" applyFont="1" applyBorder="1" applyAlignment="1">
      <alignment horizontal="center" wrapText="1"/>
    </xf>
    <xf numFmtId="167" fontId="15" fillId="0" borderId="1" xfId="17" applyNumberFormat="1" applyFont="1" applyBorder="1" applyAlignment="1">
      <alignment horizontal="center"/>
    </xf>
    <xf numFmtId="0" fontId="25" fillId="0" borderId="21" xfId="0" applyFont="1" applyBorder="1" applyAlignment="1" applyProtection="1">
      <alignment horizontal="center" vertical="center"/>
    </xf>
    <xf numFmtId="14" fontId="25" fillId="0" borderId="21" xfId="0" applyNumberFormat="1" applyFont="1" applyBorder="1" applyAlignment="1" applyProtection="1">
      <alignment horizontal="center" vertical="center"/>
    </xf>
    <xf numFmtId="0" fontId="25" fillId="0" borderId="21" xfId="0" applyFont="1" applyBorder="1" applyProtection="1"/>
    <xf numFmtId="0" fontId="25" fillId="0" borderId="21" xfId="0" applyFont="1" applyBorder="1" applyAlignment="1" applyProtection="1">
      <alignment vertical="top" wrapText="1"/>
      <protection locked="0" hidden="1"/>
    </xf>
    <xf numFmtId="49" fontId="25" fillId="0" borderId="21" xfId="0" applyNumberFormat="1" applyFont="1" applyBorder="1" applyAlignment="1" applyProtection="1">
      <alignment horizontal="center" vertical="top" wrapText="1"/>
      <protection locked="0" hidden="1"/>
    </xf>
    <xf numFmtId="49" fontId="26" fillId="0" borderId="21" xfId="0" applyNumberFormat="1" applyFont="1" applyBorder="1" applyAlignment="1" applyProtection="1">
      <alignment horizontal="center" vertical="top" wrapText="1"/>
      <protection locked="0" hidden="1"/>
    </xf>
    <xf numFmtId="0" fontId="25" fillId="0" borderId="0" xfId="0" applyFont="1"/>
    <xf numFmtId="0" fontId="25" fillId="0" borderId="21" xfId="0" applyFont="1" applyBorder="1" applyAlignment="1" applyProtection="1">
      <alignment vertical="top"/>
    </xf>
    <xf numFmtId="0" fontId="25" fillId="0" borderId="21" xfId="0" applyFont="1" applyBorder="1" applyAlignment="1" applyProtection="1">
      <alignment vertical="top" wrapText="1"/>
    </xf>
    <xf numFmtId="49" fontId="6" fillId="0" borderId="6" xfId="0" applyNumberFormat="1" applyFont="1" applyBorder="1" applyAlignment="1" applyProtection="1">
      <alignment horizontal="center" vertical="center" wrapText="1"/>
      <protection locked="0" hidden="1"/>
    </xf>
    <xf numFmtId="49" fontId="7" fillId="0" borderId="7" xfId="0" applyNumberFormat="1" applyFont="1" applyBorder="1" applyAlignment="1" applyProtection="1">
      <alignment horizontal="center" vertical="center" wrapText="1"/>
      <protection locked="0" hidden="1"/>
    </xf>
    <xf numFmtId="0" fontId="6" fillId="0" borderId="7" xfId="0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 wrapText="1"/>
      <protection locked="0" hidden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 vertical="center" textRotation="90" wrapText="1"/>
      <protection locked="0" hidden="1"/>
    </xf>
    <xf numFmtId="49" fontId="6" fillId="0" borderId="5" xfId="0" applyNumberFormat="1" applyFont="1" applyBorder="1" applyAlignment="1" applyProtection="1">
      <alignment horizontal="center" vertical="center" textRotation="90" wrapText="1"/>
      <protection locked="0" hidden="1"/>
    </xf>
    <xf numFmtId="0" fontId="6" fillId="0" borderId="6" xfId="0" applyFont="1" applyBorder="1" applyAlignment="1" applyProtection="1">
      <alignment horizontal="center" vertical="center"/>
    </xf>
    <xf numFmtId="0" fontId="12" fillId="0" borderId="1" xfId="17" applyFont="1" applyBorder="1" applyAlignment="1">
      <alignment horizontal="center" vertical="center" textRotation="90" wrapText="1"/>
    </xf>
    <xf numFmtId="165" fontId="12" fillId="0" borderId="1" xfId="17" applyNumberFormat="1" applyFont="1" applyBorder="1" applyAlignment="1">
      <alignment horizontal="center" vertical="center" textRotation="90" wrapText="1"/>
    </xf>
    <xf numFmtId="0" fontId="15" fillId="0" borderId="1" xfId="17" applyFont="1" applyBorder="1" applyAlignment="1">
      <alignment horizontal="center" vertical="center" wrapText="1"/>
    </xf>
    <xf numFmtId="0" fontId="12" fillId="0" borderId="1" xfId="17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textRotation="90" wrapText="1"/>
    </xf>
    <xf numFmtId="165" fontId="12" fillId="0" borderId="1" xfId="17" applyNumberFormat="1" applyFont="1" applyBorder="1" applyAlignment="1">
      <alignment horizontal="center" vertical="center" wrapText="1"/>
    </xf>
    <xf numFmtId="2" fontId="12" fillId="0" borderId="1" xfId="17" applyNumberFormat="1" applyFont="1" applyBorder="1" applyAlignment="1">
      <alignment horizontal="center" vertical="center" textRotation="90" wrapText="1"/>
    </xf>
    <xf numFmtId="0" fontId="12" fillId="0" borderId="0" xfId="17" applyFont="1" applyBorder="1" applyAlignment="1">
      <alignment horizontal="right"/>
    </xf>
    <xf numFmtId="0" fontId="13" fillId="0" borderId="2" xfId="17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textRotation="90" wrapText="1"/>
    </xf>
    <xf numFmtId="0" fontId="12" fillId="3" borderId="1" xfId="17" applyFont="1" applyFill="1" applyBorder="1" applyAlignment="1">
      <alignment horizontal="center" vertical="center" wrapText="1"/>
    </xf>
    <xf numFmtId="0" fontId="5" fillId="0" borderId="1" xfId="17" applyFont="1" applyBorder="1" applyAlignment="1">
      <alignment horizontal="left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</xf>
  </cellXfs>
  <cellStyles count="34">
    <cellStyle name="Денежный [0] 2" xfId="13"/>
    <cellStyle name="Денежный [0] 3" xfId="14"/>
    <cellStyle name="Денежный 10" xfId="1"/>
    <cellStyle name="Денежный 11" xfId="2"/>
    <cellStyle name="Денежный 12" xfId="3"/>
    <cellStyle name="Денежный 13" xfId="4"/>
    <cellStyle name="Денежный 2" xfId="5"/>
    <cellStyle name="Денежный 3" xfId="6"/>
    <cellStyle name="Денежный 4" xfId="7"/>
    <cellStyle name="Денежный 5" xfId="8"/>
    <cellStyle name="Денежный 6" xfId="9"/>
    <cellStyle name="Денежный 7" xfId="10"/>
    <cellStyle name="Денежный 8" xfId="11"/>
    <cellStyle name="Денежный 9" xfId="12"/>
    <cellStyle name="Обычный" xfId="0" builtinId="0"/>
    <cellStyle name="Обычный 2" xfId="15"/>
    <cellStyle name="Обычный 3" xfId="16"/>
    <cellStyle name="Обычный_Техничка к тарифу по ЦЖР на 01.12.2007" xfId="17"/>
    <cellStyle name="Процентный 2" xfId="18"/>
    <cellStyle name="Процентный 3" xfId="19"/>
    <cellStyle name="Финансовый [0] 2" xfId="32"/>
    <cellStyle name="Финансовый [0] 3" xfId="33"/>
    <cellStyle name="Финансовый 10" xfId="20"/>
    <cellStyle name="Финансовый 11" xfId="21"/>
    <cellStyle name="Финансовый 12" xfId="22"/>
    <cellStyle name="Финансовый 13" xfId="23"/>
    <cellStyle name="Финансовый 2" xfId="24"/>
    <cellStyle name="Финансовый 3" xfId="25"/>
    <cellStyle name="Финансовый 4" xfId="26"/>
    <cellStyle name="Финансовый 5" xfId="27"/>
    <cellStyle name="Финансовый 6" xfId="28"/>
    <cellStyle name="Финансовый 7" xfId="29"/>
    <cellStyle name="Финансовый 8" xfId="30"/>
    <cellStyle name="Финансовый 9" xfId="3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8"/>
  <sheetViews>
    <sheetView topLeftCell="BG5" zoomScale="110" zoomScaleNormal="110" workbookViewId="0">
      <selection activeCell="CU7" sqref="CU7"/>
    </sheetView>
  </sheetViews>
  <sheetFormatPr defaultColWidth="8.83203125" defaultRowHeight="11.25"/>
  <cols>
    <col min="1" max="1" width="6.1640625" customWidth="1"/>
    <col min="2" max="2" width="10.33203125" customWidth="1"/>
    <col min="4" max="4" width="19.5" customWidth="1"/>
    <col min="5" max="7" width="15.83203125" customWidth="1"/>
    <col min="8" max="10" width="5.83203125" customWidth="1"/>
    <col min="11" max="11" width="13.83203125" customWidth="1"/>
    <col min="12" max="22" width="5.83203125" customWidth="1"/>
    <col min="23" max="23" width="22" customWidth="1"/>
    <col min="24" max="24" width="11.33203125" customWidth="1"/>
    <col min="25" max="25" width="5.83203125" customWidth="1"/>
    <col min="26" max="26" width="7" customWidth="1"/>
    <col min="27" max="27" width="8" customWidth="1"/>
    <col min="28" max="29" width="5.83203125" customWidth="1"/>
    <col min="30" max="30" width="11" customWidth="1"/>
    <col min="31" max="31" width="12" customWidth="1"/>
    <col min="32" max="32" width="5.83203125" customWidth="1"/>
    <col min="33" max="33" width="6.83203125" customWidth="1"/>
    <col min="34" max="34" width="10.33203125" customWidth="1"/>
    <col min="35" max="36" width="5.83203125" customWidth="1"/>
    <col min="37" max="37" width="7" customWidth="1"/>
    <col min="38" max="40" width="5.83203125" customWidth="1"/>
    <col min="41" max="41" width="8.6640625" customWidth="1"/>
    <col min="42" max="43" width="5.83203125" customWidth="1"/>
    <col min="44" max="44" width="7.1640625" customWidth="1"/>
    <col min="45" max="48" width="5.83203125" customWidth="1"/>
    <col min="49" max="49" width="7.83203125" customWidth="1"/>
    <col min="50" max="50" width="5.83203125" customWidth="1"/>
    <col min="51" max="51" width="8" customWidth="1"/>
    <col min="52" max="55" width="5.83203125" customWidth="1"/>
    <col min="56" max="56" width="6.6640625" customWidth="1"/>
    <col min="57" max="57" width="7.5" customWidth="1"/>
    <col min="58" max="82" width="5.83203125" customWidth="1"/>
    <col min="83" max="86" width="6.33203125" customWidth="1"/>
    <col min="87" max="95" width="5.83203125" customWidth="1"/>
    <col min="96" max="98" width="7.33203125" customWidth="1"/>
    <col min="99" max="99" width="39.6640625" customWidth="1"/>
  </cols>
  <sheetData>
    <row r="1" spans="1:99" ht="35.25" customHeight="1">
      <c r="Q1" s="97" t="s">
        <v>0</v>
      </c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CI1" s="1"/>
      <c r="CJ1" s="1"/>
      <c r="CN1" s="1"/>
      <c r="CO1" s="1"/>
      <c r="CP1" s="1"/>
    </row>
    <row r="3" spans="1:99" ht="20.25" customHeight="1">
      <c r="A3" s="98" t="s">
        <v>1</v>
      </c>
      <c r="B3" s="99" t="s">
        <v>2</v>
      </c>
      <c r="C3" s="99" t="s">
        <v>3</v>
      </c>
      <c r="D3" s="100" t="s">
        <v>4</v>
      </c>
      <c r="E3" s="100"/>
      <c r="F3" s="100"/>
      <c r="G3" s="100"/>
      <c r="H3" s="100"/>
      <c r="I3" s="100"/>
      <c r="J3" s="100"/>
      <c r="K3" s="100" t="s">
        <v>5</v>
      </c>
      <c r="L3" s="100"/>
      <c r="M3" s="100"/>
      <c r="N3" s="100"/>
      <c r="O3" s="100"/>
      <c r="P3" s="100"/>
      <c r="Q3" s="100"/>
      <c r="R3" s="100"/>
      <c r="S3" s="100"/>
      <c r="T3" s="100"/>
      <c r="U3" s="95" t="s">
        <v>6</v>
      </c>
      <c r="V3" s="95"/>
      <c r="W3" s="95" t="s">
        <v>7</v>
      </c>
      <c r="X3" s="94" t="s">
        <v>8</v>
      </c>
      <c r="Y3" s="94"/>
      <c r="Z3" s="94"/>
      <c r="AA3" s="91" t="s">
        <v>9</v>
      </c>
      <c r="AB3" s="91"/>
      <c r="AC3" s="91"/>
      <c r="AD3" s="91"/>
      <c r="AE3" s="100" t="s">
        <v>10</v>
      </c>
      <c r="AF3" s="100"/>
      <c r="AG3" s="100"/>
      <c r="AH3" s="94" t="s">
        <v>11</v>
      </c>
      <c r="AI3" s="94"/>
      <c r="AJ3" s="94"/>
      <c r="AK3" s="94"/>
      <c r="AL3" s="91" t="s">
        <v>12</v>
      </c>
      <c r="AM3" s="91"/>
      <c r="AN3" s="91"/>
      <c r="AO3" s="91" t="s">
        <v>13</v>
      </c>
      <c r="AP3" s="91"/>
      <c r="AQ3" s="91"/>
      <c r="AR3" s="91"/>
      <c r="AS3" s="93" t="s">
        <v>14</v>
      </c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1" t="s">
        <v>15</v>
      </c>
      <c r="CL3" s="91"/>
      <c r="CM3" s="91"/>
      <c r="CN3" s="95" t="s">
        <v>16</v>
      </c>
      <c r="CO3" s="95"/>
      <c r="CP3" s="95"/>
      <c r="CQ3" s="91" t="s">
        <v>17</v>
      </c>
      <c r="CR3" s="91"/>
      <c r="CS3" s="94" t="s">
        <v>18</v>
      </c>
      <c r="CT3" s="94"/>
      <c r="CU3" s="96" t="s">
        <v>19</v>
      </c>
    </row>
    <row r="4" spans="1:99" ht="88.5" customHeight="1">
      <c r="A4" s="98"/>
      <c r="B4" s="99"/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95"/>
      <c r="V4" s="95"/>
      <c r="W4" s="95"/>
      <c r="X4" s="94"/>
      <c r="Y4" s="94"/>
      <c r="Z4" s="94"/>
      <c r="AA4" s="91"/>
      <c r="AB4" s="91"/>
      <c r="AC4" s="91"/>
      <c r="AD4" s="91"/>
      <c r="AE4" s="100"/>
      <c r="AF4" s="100"/>
      <c r="AG4" s="100"/>
      <c r="AH4" s="94"/>
      <c r="AI4" s="94"/>
      <c r="AJ4" s="94"/>
      <c r="AK4" s="94"/>
      <c r="AL4" s="91"/>
      <c r="AM4" s="91"/>
      <c r="AN4" s="91"/>
      <c r="AO4" s="91"/>
      <c r="AP4" s="91"/>
      <c r="AQ4" s="91"/>
      <c r="AR4" s="91"/>
      <c r="AS4" s="91" t="s">
        <v>20</v>
      </c>
      <c r="AT4" s="91"/>
      <c r="AU4" s="91"/>
      <c r="AV4" s="91"/>
      <c r="AW4" s="91"/>
      <c r="AX4" s="91"/>
      <c r="AY4" s="93" t="s">
        <v>21</v>
      </c>
      <c r="AZ4" s="93"/>
      <c r="BA4" s="93"/>
      <c r="BB4" s="93"/>
      <c r="BC4" s="93"/>
      <c r="BD4" s="93"/>
      <c r="BE4" s="93"/>
      <c r="BF4" s="94" t="s">
        <v>22</v>
      </c>
      <c r="BG4" s="94"/>
      <c r="BH4" s="94"/>
      <c r="BI4" s="94"/>
      <c r="BJ4" s="94"/>
      <c r="BK4" s="94"/>
      <c r="BL4" s="94" t="s">
        <v>23</v>
      </c>
      <c r="BM4" s="94"/>
      <c r="BN4" s="94"/>
      <c r="BO4" s="94"/>
      <c r="BP4" s="94"/>
      <c r="BQ4" s="94"/>
      <c r="BR4" s="94"/>
      <c r="BS4" s="94" t="s">
        <v>24</v>
      </c>
      <c r="BT4" s="94"/>
      <c r="BU4" s="94"/>
      <c r="BV4" s="94"/>
      <c r="BW4" s="94"/>
      <c r="BX4" s="94"/>
      <c r="BY4" s="94"/>
      <c r="BZ4" s="94" t="s">
        <v>25</v>
      </c>
      <c r="CA4" s="94"/>
      <c r="CB4" s="94"/>
      <c r="CC4" s="94"/>
      <c r="CD4" s="94"/>
      <c r="CE4" s="91" t="s">
        <v>26</v>
      </c>
      <c r="CF4" s="91"/>
      <c r="CG4" s="91"/>
      <c r="CH4" s="92" t="s">
        <v>27</v>
      </c>
      <c r="CI4" s="92"/>
      <c r="CJ4" s="92"/>
      <c r="CK4" s="91"/>
      <c r="CL4" s="91"/>
      <c r="CM4" s="91"/>
      <c r="CN4" s="95"/>
      <c r="CO4" s="95"/>
      <c r="CP4" s="95"/>
      <c r="CQ4" s="91"/>
      <c r="CR4" s="91"/>
      <c r="CS4" s="94"/>
      <c r="CT4" s="94"/>
      <c r="CU4" s="96"/>
    </row>
    <row r="5" spans="1:99" s="16" customFormat="1" ht="258" customHeight="1">
      <c r="A5" s="98"/>
      <c r="B5" s="99"/>
      <c r="C5" s="99"/>
      <c r="D5" s="3" t="s">
        <v>28</v>
      </c>
      <c r="E5" s="4" t="s">
        <v>29</v>
      </c>
      <c r="F5" s="4" t="s">
        <v>30</v>
      </c>
      <c r="G5" s="4" t="s">
        <v>31</v>
      </c>
      <c r="H5" s="4" t="s">
        <v>32</v>
      </c>
      <c r="I5" s="4" t="s">
        <v>33</v>
      </c>
      <c r="J5" s="5" t="s">
        <v>34</v>
      </c>
      <c r="K5" s="3" t="s">
        <v>35</v>
      </c>
      <c r="L5" s="4" t="s">
        <v>36</v>
      </c>
      <c r="M5" s="6" t="s">
        <v>37</v>
      </c>
      <c r="N5" s="4" t="s">
        <v>38</v>
      </c>
      <c r="O5" s="4" t="s">
        <v>39</v>
      </c>
      <c r="P5" s="4" t="s">
        <v>40</v>
      </c>
      <c r="Q5" s="4" t="s">
        <v>41</v>
      </c>
      <c r="R5" s="4" t="s">
        <v>42</v>
      </c>
      <c r="S5" s="4" t="s">
        <v>43</v>
      </c>
      <c r="T5" s="7" t="s">
        <v>44</v>
      </c>
      <c r="U5" s="8" t="s">
        <v>45</v>
      </c>
      <c r="V5" s="9" t="s">
        <v>46</v>
      </c>
      <c r="W5" s="10" t="s">
        <v>47</v>
      </c>
      <c r="X5" s="11" t="s">
        <v>48</v>
      </c>
      <c r="Y5" s="12" t="s">
        <v>49</v>
      </c>
      <c r="Z5" s="13" t="s">
        <v>50</v>
      </c>
      <c r="AA5" s="3" t="s">
        <v>48</v>
      </c>
      <c r="AB5" s="4" t="s">
        <v>51</v>
      </c>
      <c r="AC5" s="4" t="s">
        <v>49</v>
      </c>
      <c r="AD5" s="5" t="s">
        <v>50</v>
      </c>
      <c r="AE5" s="3" t="s">
        <v>52</v>
      </c>
      <c r="AF5" s="4" t="s">
        <v>49</v>
      </c>
      <c r="AG5" s="7" t="s">
        <v>50</v>
      </c>
      <c r="AH5" s="8" t="s">
        <v>48</v>
      </c>
      <c r="AI5" s="12" t="s">
        <v>53</v>
      </c>
      <c r="AJ5" s="12" t="s">
        <v>54</v>
      </c>
      <c r="AK5" s="13" t="s">
        <v>50</v>
      </c>
      <c r="AL5" s="3" t="s">
        <v>48</v>
      </c>
      <c r="AM5" s="4" t="s">
        <v>49</v>
      </c>
      <c r="AN5" s="5" t="s">
        <v>50</v>
      </c>
      <c r="AO5" s="3" t="s">
        <v>48</v>
      </c>
      <c r="AP5" s="14" t="s">
        <v>51</v>
      </c>
      <c r="AQ5" s="4" t="s">
        <v>49</v>
      </c>
      <c r="AR5" s="5" t="s">
        <v>50</v>
      </c>
      <c r="AS5" s="3" t="s">
        <v>55</v>
      </c>
      <c r="AT5" s="4" t="s">
        <v>56</v>
      </c>
      <c r="AU5" s="4" t="s">
        <v>57</v>
      </c>
      <c r="AV5" s="4" t="s">
        <v>49</v>
      </c>
      <c r="AW5" s="5" t="s">
        <v>58</v>
      </c>
      <c r="AX5" s="5" t="s">
        <v>59</v>
      </c>
      <c r="AY5" s="3" t="s">
        <v>48</v>
      </c>
      <c r="AZ5" s="4" t="s">
        <v>60</v>
      </c>
      <c r="BA5" s="4" t="s">
        <v>61</v>
      </c>
      <c r="BB5" s="4" t="s">
        <v>62</v>
      </c>
      <c r="BC5" s="4" t="s">
        <v>49</v>
      </c>
      <c r="BD5" s="5" t="s">
        <v>50</v>
      </c>
      <c r="BE5" s="7" t="s">
        <v>59</v>
      </c>
      <c r="BF5" s="15" t="s">
        <v>48</v>
      </c>
      <c r="BG5" s="4" t="s">
        <v>63</v>
      </c>
      <c r="BH5" s="4" t="s">
        <v>64</v>
      </c>
      <c r="BI5" s="4" t="s">
        <v>49</v>
      </c>
      <c r="BJ5" s="5" t="s">
        <v>50</v>
      </c>
      <c r="BK5" s="7" t="s">
        <v>59</v>
      </c>
      <c r="BL5" s="3" t="s">
        <v>48</v>
      </c>
      <c r="BM5" s="4" t="s">
        <v>60</v>
      </c>
      <c r="BN5" s="4" t="s">
        <v>61</v>
      </c>
      <c r="BO5" s="4" t="s">
        <v>62</v>
      </c>
      <c r="BP5" s="4" t="s">
        <v>49</v>
      </c>
      <c r="BQ5" s="5" t="s">
        <v>50</v>
      </c>
      <c r="BR5" s="7" t="s">
        <v>59</v>
      </c>
      <c r="BS5" s="3" t="s">
        <v>48</v>
      </c>
      <c r="BT5" s="4" t="s">
        <v>60</v>
      </c>
      <c r="BU5" s="4" t="s">
        <v>65</v>
      </c>
      <c r="BV5" s="4" t="s">
        <v>66</v>
      </c>
      <c r="BW5" s="4" t="s">
        <v>49</v>
      </c>
      <c r="BX5" s="5" t="s">
        <v>50</v>
      </c>
      <c r="BY5" s="7" t="s">
        <v>59</v>
      </c>
      <c r="BZ5" s="2" t="s">
        <v>48</v>
      </c>
      <c r="CA5" s="4" t="s">
        <v>60</v>
      </c>
      <c r="CB5" s="4" t="s">
        <v>61</v>
      </c>
      <c r="CC5" s="4" t="s">
        <v>49</v>
      </c>
      <c r="CD5" s="7" t="s">
        <v>50</v>
      </c>
      <c r="CE5" s="3" t="s">
        <v>67</v>
      </c>
      <c r="CF5" s="4" t="s">
        <v>49</v>
      </c>
      <c r="CG5" s="7" t="s">
        <v>50</v>
      </c>
      <c r="CH5" s="15" t="s">
        <v>68</v>
      </c>
      <c r="CI5" s="4" t="s">
        <v>49</v>
      </c>
      <c r="CJ5" s="5" t="s">
        <v>50</v>
      </c>
      <c r="CK5" s="3" t="s">
        <v>68</v>
      </c>
      <c r="CL5" s="4" t="s">
        <v>49</v>
      </c>
      <c r="CM5" s="7" t="s">
        <v>50</v>
      </c>
      <c r="CN5" s="4" t="s">
        <v>69</v>
      </c>
      <c r="CO5" s="5" t="s">
        <v>49</v>
      </c>
      <c r="CP5" s="7" t="s">
        <v>50</v>
      </c>
      <c r="CQ5" s="3" t="s">
        <v>49</v>
      </c>
      <c r="CR5" s="7" t="s">
        <v>50</v>
      </c>
      <c r="CS5" s="4" t="s">
        <v>49</v>
      </c>
      <c r="CT5" s="5" t="s">
        <v>50</v>
      </c>
      <c r="CU5" s="96"/>
    </row>
    <row r="6" spans="1:99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7">
        <v>31</v>
      </c>
      <c r="AF6" s="17">
        <v>32</v>
      </c>
      <c r="AG6" s="17">
        <v>33</v>
      </c>
      <c r="AH6" s="17">
        <v>34</v>
      </c>
      <c r="AI6" s="17">
        <v>35</v>
      </c>
      <c r="AJ6" s="17">
        <v>36</v>
      </c>
      <c r="AK6" s="17">
        <v>37</v>
      </c>
      <c r="AL6" s="17">
        <v>38</v>
      </c>
      <c r="AM6" s="17">
        <v>39</v>
      </c>
      <c r="AN6" s="17">
        <v>40</v>
      </c>
      <c r="AO6" s="17">
        <v>41</v>
      </c>
      <c r="AP6" s="17">
        <v>42</v>
      </c>
      <c r="AQ6" s="17">
        <v>43</v>
      </c>
      <c r="AR6" s="17">
        <v>44</v>
      </c>
      <c r="AS6" s="17">
        <v>45</v>
      </c>
      <c r="AT6" s="17">
        <v>46</v>
      </c>
      <c r="AU6" s="17">
        <v>47</v>
      </c>
      <c r="AV6" s="17">
        <v>48</v>
      </c>
      <c r="AW6" s="17">
        <v>49</v>
      </c>
      <c r="AX6" s="17">
        <v>50</v>
      </c>
      <c r="AY6" s="17">
        <v>51</v>
      </c>
      <c r="AZ6" s="17">
        <v>52</v>
      </c>
      <c r="BA6" s="17">
        <v>53</v>
      </c>
      <c r="BB6" s="17">
        <v>54</v>
      </c>
      <c r="BC6" s="17">
        <v>55</v>
      </c>
      <c r="BD6" s="17">
        <v>56</v>
      </c>
      <c r="BE6" s="17">
        <v>57</v>
      </c>
      <c r="BF6" s="17">
        <v>58</v>
      </c>
      <c r="BG6" s="17">
        <v>59</v>
      </c>
      <c r="BH6" s="17">
        <v>60</v>
      </c>
      <c r="BI6" s="17">
        <v>61</v>
      </c>
      <c r="BJ6" s="17">
        <v>62</v>
      </c>
      <c r="BK6" s="17">
        <v>63</v>
      </c>
      <c r="BL6" s="17">
        <v>64</v>
      </c>
      <c r="BM6" s="17">
        <v>65</v>
      </c>
      <c r="BN6" s="17">
        <v>66</v>
      </c>
      <c r="BO6" s="17">
        <v>67</v>
      </c>
      <c r="BP6" s="17">
        <v>68</v>
      </c>
      <c r="BQ6" s="17">
        <v>69</v>
      </c>
      <c r="BR6" s="17">
        <v>70</v>
      </c>
      <c r="BS6" s="17">
        <v>71</v>
      </c>
      <c r="BT6" s="17">
        <v>72</v>
      </c>
      <c r="BU6" s="17">
        <v>73</v>
      </c>
      <c r="BV6" s="17">
        <v>74</v>
      </c>
      <c r="BW6" s="17">
        <v>75</v>
      </c>
      <c r="BX6" s="17">
        <v>76</v>
      </c>
      <c r="BY6" s="17">
        <v>77</v>
      </c>
      <c r="BZ6" s="17">
        <v>78</v>
      </c>
      <c r="CA6" s="17">
        <v>79</v>
      </c>
      <c r="CB6" s="17">
        <v>80</v>
      </c>
      <c r="CC6" s="17">
        <v>81</v>
      </c>
      <c r="CD6" s="17">
        <v>82</v>
      </c>
      <c r="CE6" s="17">
        <v>83</v>
      </c>
      <c r="CF6" s="17">
        <v>84</v>
      </c>
      <c r="CG6" s="17">
        <v>85</v>
      </c>
      <c r="CH6" s="17">
        <v>86</v>
      </c>
      <c r="CI6" s="17">
        <v>87</v>
      </c>
      <c r="CJ6" s="17">
        <v>88</v>
      </c>
      <c r="CK6" s="17">
        <v>89</v>
      </c>
      <c r="CL6" s="17">
        <v>90</v>
      </c>
      <c r="CM6" s="17">
        <v>91</v>
      </c>
      <c r="CN6" s="17">
        <v>92</v>
      </c>
      <c r="CO6" s="17">
        <v>93</v>
      </c>
      <c r="CP6" s="17">
        <v>94</v>
      </c>
      <c r="CQ6" s="17">
        <v>95</v>
      </c>
      <c r="CR6" s="17">
        <v>96</v>
      </c>
      <c r="CS6" s="17">
        <v>97</v>
      </c>
      <c r="CT6" s="17">
        <v>98</v>
      </c>
      <c r="CU6" s="17">
        <v>99</v>
      </c>
    </row>
    <row r="7" spans="1:99" s="88" customFormat="1" ht="71.25" customHeight="1">
      <c r="A7" s="82">
        <v>1</v>
      </c>
      <c r="B7" s="83">
        <v>41835</v>
      </c>
      <c r="C7" s="82" t="s">
        <v>70</v>
      </c>
      <c r="D7" s="84" t="s">
        <v>71</v>
      </c>
      <c r="E7" s="84" t="s">
        <v>72</v>
      </c>
      <c r="F7" s="84" t="s">
        <v>73</v>
      </c>
      <c r="G7" s="84" t="s">
        <v>74</v>
      </c>
      <c r="H7" s="84">
        <v>27</v>
      </c>
      <c r="I7" s="84"/>
      <c r="J7" s="84"/>
      <c r="K7" s="84" t="s">
        <v>75</v>
      </c>
      <c r="L7" s="84">
        <v>1965</v>
      </c>
      <c r="M7" s="84">
        <v>2</v>
      </c>
      <c r="N7" s="84">
        <v>1</v>
      </c>
      <c r="O7" s="84">
        <v>8</v>
      </c>
      <c r="P7" s="84">
        <v>390.5</v>
      </c>
      <c r="Q7" s="84">
        <v>350.5</v>
      </c>
      <c r="R7" s="84">
        <v>40</v>
      </c>
      <c r="S7" s="84">
        <v>20</v>
      </c>
      <c r="T7" s="84" t="s">
        <v>76</v>
      </c>
      <c r="U7" s="85"/>
      <c r="V7" s="85"/>
      <c r="W7" s="85"/>
      <c r="X7" s="86" t="s">
        <v>77</v>
      </c>
      <c r="Y7" s="86" t="s">
        <v>78</v>
      </c>
      <c r="Z7" s="86" t="s">
        <v>79</v>
      </c>
      <c r="AA7" s="86" t="s">
        <v>80</v>
      </c>
      <c r="AB7" s="86" t="s">
        <v>81</v>
      </c>
      <c r="AC7" s="86" t="s">
        <v>78</v>
      </c>
      <c r="AD7" s="86" t="s">
        <v>82</v>
      </c>
      <c r="AE7" s="86" t="s">
        <v>83</v>
      </c>
      <c r="AF7" s="86" t="s">
        <v>78</v>
      </c>
      <c r="AG7" s="86" t="s">
        <v>79</v>
      </c>
      <c r="AH7" s="86" t="s">
        <v>84</v>
      </c>
      <c r="AI7" s="86" t="s">
        <v>85</v>
      </c>
      <c r="AJ7" s="86" t="s">
        <v>78</v>
      </c>
      <c r="AK7" s="86" t="s">
        <v>79</v>
      </c>
      <c r="AL7" s="86" t="s">
        <v>86</v>
      </c>
      <c r="AM7" s="86" t="s">
        <v>86</v>
      </c>
      <c r="AN7" s="86" t="s">
        <v>86</v>
      </c>
      <c r="AO7" s="86" t="s">
        <v>83</v>
      </c>
      <c r="AP7" s="86" t="s">
        <v>87</v>
      </c>
      <c r="AQ7" s="86" t="s">
        <v>78</v>
      </c>
      <c r="AR7" s="86" t="s">
        <v>79</v>
      </c>
      <c r="AS7" s="86" t="s">
        <v>88</v>
      </c>
      <c r="AT7" s="86" t="s">
        <v>88</v>
      </c>
      <c r="AU7" s="86" t="s">
        <v>89</v>
      </c>
      <c r="AV7" s="86" t="s">
        <v>78</v>
      </c>
      <c r="AW7" s="86" t="s">
        <v>79</v>
      </c>
      <c r="AX7" s="86" t="s">
        <v>88</v>
      </c>
      <c r="AY7" s="86" t="s">
        <v>90</v>
      </c>
      <c r="AZ7" s="87" t="s">
        <v>91</v>
      </c>
      <c r="BA7" s="86" t="s">
        <v>92</v>
      </c>
      <c r="BB7" s="86" t="s">
        <v>93</v>
      </c>
      <c r="BC7" s="86" t="s">
        <v>94</v>
      </c>
      <c r="BD7" s="86" t="s">
        <v>79</v>
      </c>
      <c r="BE7" s="86" t="s">
        <v>76</v>
      </c>
      <c r="BF7" s="86" t="s">
        <v>76</v>
      </c>
      <c r="BG7" s="86" t="s">
        <v>76</v>
      </c>
      <c r="BH7" s="86" t="s">
        <v>76</v>
      </c>
      <c r="BI7" s="86" t="s">
        <v>76</v>
      </c>
      <c r="BJ7" s="86" t="s">
        <v>76</v>
      </c>
      <c r="BK7" s="86" t="s">
        <v>76</v>
      </c>
      <c r="BL7" s="86" t="s">
        <v>76</v>
      </c>
      <c r="BM7" s="86" t="s">
        <v>76</v>
      </c>
      <c r="BN7" s="86" t="s">
        <v>76</v>
      </c>
      <c r="BO7" s="86" t="s">
        <v>76</v>
      </c>
      <c r="BP7" s="86" t="s">
        <v>76</v>
      </c>
      <c r="BQ7" s="86" t="s">
        <v>76</v>
      </c>
      <c r="BR7" s="86" t="s">
        <v>76</v>
      </c>
      <c r="BS7" s="86" t="s">
        <v>76</v>
      </c>
      <c r="BT7" s="86" t="s">
        <v>76</v>
      </c>
      <c r="BU7" s="86" t="s">
        <v>76</v>
      </c>
      <c r="BV7" s="87" t="s">
        <v>76</v>
      </c>
      <c r="BW7" s="86" t="s">
        <v>76</v>
      </c>
      <c r="BX7" s="86" t="s">
        <v>76</v>
      </c>
      <c r="BY7" s="86" t="s">
        <v>76</v>
      </c>
      <c r="BZ7" s="86" t="s">
        <v>76</v>
      </c>
      <c r="CA7" s="86" t="s">
        <v>76</v>
      </c>
      <c r="CB7" s="86" t="s">
        <v>76</v>
      </c>
      <c r="CC7" s="86" t="s">
        <v>76</v>
      </c>
      <c r="CD7" s="86" t="s">
        <v>76</v>
      </c>
      <c r="CE7" s="86" t="s">
        <v>76</v>
      </c>
      <c r="CF7" s="86" t="s">
        <v>76</v>
      </c>
      <c r="CG7" s="86" t="s">
        <v>76</v>
      </c>
      <c r="CH7" s="86" t="s">
        <v>76</v>
      </c>
      <c r="CI7" s="86" t="s">
        <v>76</v>
      </c>
      <c r="CJ7" s="86" t="s">
        <v>76</v>
      </c>
      <c r="CK7" s="86" t="s">
        <v>76</v>
      </c>
      <c r="CL7" s="86" t="s">
        <v>76</v>
      </c>
      <c r="CM7" s="86" t="s">
        <v>76</v>
      </c>
      <c r="CN7" s="89" t="s">
        <v>76</v>
      </c>
      <c r="CO7" s="89" t="s">
        <v>76</v>
      </c>
      <c r="CP7" s="89" t="s">
        <v>76</v>
      </c>
      <c r="CQ7" s="86" t="s">
        <v>78</v>
      </c>
      <c r="CR7" s="86" t="s">
        <v>79</v>
      </c>
      <c r="CS7" s="86" t="s">
        <v>76</v>
      </c>
      <c r="CT7" s="86" t="s">
        <v>76</v>
      </c>
      <c r="CU7" s="90" t="s">
        <v>95</v>
      </c>
    </row>
    <row r="8" spans="1:99" ht="15">
      <c r="A8" s="18">
        <v>2</v>
      </c>
      <c r="B8" s="18"/>
      <c r="C8" s="18"/>
      <c r="D8" s="19"/>
      <c r="E8" s="19"/>
      <c r="F8" s="19"/>
      <c r="G8" s="19"/>
      <c r="H8" s="19"/>
      <c r="I8" s="19"/>
      <c r="J8" s="19"/>
      <c r="K8" s="20"/>
      <c r="L8" s="21"/>
      <c r="M8" s="21"/>
      <c r="N8" s="21"/>
      <c r="O8" s="21"/>
      <c r="P8" s="21"/>
      <c r="Q8" s="21"/>
      <c r="R8" s="21"/>
      <c r="S8" s="20"/>
      <c r="T8" s="20"/>
      <c r="U8" s="20"/>
      <c r="V8" s="20"/>
      <c r="W8" s="20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3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3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19"/>
      <c r="CO8" s="19"/>
      <c r="CP8" s="19"/>
      <c r="CQ8" s="22"/>
      <c r="CR8" s="22"/>
      <c r="CS8" s="22"/>
      <c r="CT8" s="22"/>
      <c r="CU8" s="19"/>
    </row>
  </sheetData>
  <mergeCells count="28">
    <mergeCell ref="Q1:BW1"/>
    <mergeCell ref="A3:A5"/>
    <mergeCell ref="B3:B5"/>
    <mergeCell ref="C3:C5"/>
    <mergeCell ref="D3:J4"/>
    <mergeCell ref="K3:T4"/>
    <mergeCell ref="U3:V4"/>
    <mergeCell ref="W3:W4"/>
    <mergeCell ref="X3:Z4"/>
    <mergeCell ref="AA3:AD4"/>
    <mergeCell ref="AE3:AG4"/>
    <mergeCell ref="AH3:AK4"/>
    <mergeCell ref="AL3:AN4"/>
    <mergeCell ref="AO3:AR4"/>
    <mergeCell ref="AS3:CJ3"/>
    <mergeCell ref="AS4:AX4"/>
    <mergeCell ref="CK3:CM4"/>
    <mergeCell ref="CN3:CP4"/>
    <mergeCell ref="CQ3:CR4"/>
    <mergeCell ref="CS3:CT4"/>
    <mergeCell ref="CU3:CU5"/>
    <mergeCell ref="CE4:CG4"/>
    <mergeCell ref="CH4:CJ4"/>
    <mergeCell ref="AY4:BE4"/>
    <mergeCell ref="BF4:BK4"/>
    <mergeCell ref="BL4:BR4"/>
    <mergeCell ref="BS4:BY4"/>
    <mergeCell ref="BZ4:CD4"/>
  </mergeCells>
  <pageMargins left="0" right="0" top="0" bottom="0" header="0.51180555555555496" footer="0.51180555555555496"/>
  <pageSetup paperSize="9" scale="27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J18"/>
  <sheetViews>
    <sheetView topLeftCell="W4" zoomScale="74" zoomScaleNormal="74" workbookViewId="0">
      <selection activeCell="M11" sqref="M11"/>
    </sheetView>
  </sheetViews>
  <sheetFormatPr defaultColWidth="9.33203125" defaultRowHeight="15.75"/>
  <cols>
    <col min="1" max="1" width="9.33203125" style="24"/>
    <col min="2" max="2" width="27.6640625" style="25" customWidth="1"/>
    <col min="3" max="3" width="9.33203125" style="26"/>
    <col min="4" max="5" width="6.83203125" style="27" customWidth="1"/>
    <col min="6" max="6" width="17.1640625" style="26" customWidth="1"/>
    <col min="7" max="7" width="7.33203125" style="26" customWidth="1"/>
    <col min="8" max="8" width="10.6640625" style="26" customWidth="1"/>
    <col min="9" max="9" width="5.6640625" style="26" customWidth="1"/>
    <col min="10" max="10" width="6" style="26" customWidth="1"/>
    <col min="11" max="11" width="7" style="26" customWidth="1"/>
    <col min="12" max="12" width="6.1640625" style="26" customWidth="1"/>
    <col min="13" max="13" width="16.33203125" style="26" customWidth="1"/>
    <col min="14" max="14" width="1.33203125" style="26" hidden="1" customWidth="1"/>
    <col min="15" max="15" width="16.1640625" style="26" customWidth="1"/>
    <col min="16" max="16" width="18.1640625" style="26" customWidth="1"/>
    <col min="17" max="17" width="22.33203125" style="26" customWidth="1"/>
    <col min="18" max="18" width="10.5" style="26" customWidth="1"/>
    <col min="19" max="19" width="12.1640625" style="26" customWidth="1"/>
    <col min="20" max="20" width="8.83203125" style="26" customWidth="1"/>
    <col min="21" max="22" width="8.6640625" style="26" customWidth="1"/>
    <col min="23" max="24" width="7.33203125" style="26" customWidth="1"/>
    <col min="25" max="25" width="7" style="26" customWidth="1"/>
    <col min="26" max="26" width="8.1640625" style="26" customWidth="1"/>
    <col min="27" max="27" width="10.83203125" style="26" customWidth="1"/>
    <col min="28" max="28" width="12" style="26" customWidth="1"/>
    <col min="29" max="29" width="10.33203125" style="26" customWidth="1"/>
    <col min="30" max="30" width="8.6640625" style="26" customWidth="1"/>
    <col min="31" max="31" width="8.33203125" style="28" customWidth="1"/>
    <col min="32" max="32" width="8.6640625" style="28" customWidth="1"/>
    <col min="33" max="33" width="9.83203125" style="28" customWidth="1"/>
    <col min="34" max="34" width="8.5" style="28" customWidth="1"/>
    <col min="35" max="35" width="9.33203125" style="29"/>
    <col min="36" max="36" width="10.1640625" style="30" customWidth="1"/>
    <col min="37" max="37" width="8.1640625" style="29" customWidth="1"/>
    <col min="38" max="38" width="8.33203125" style="29" customWidth="1"/>
    <col min="39" max="39" width="8.6640625" style="29" customWidth="1"/>
    <col min="40" max="40" width="7" style="29" customWidth="1"/>
    <col min="41" max="41" width="10" style="29" customWidth="1"/>
    <col min="42" max="43" width="7.83203125" style="26" customWidth="1"/>
    <col min="44" max="46" width="7.83203125" style="31" customWidth="1"/>
    <col min="47" max="49" width="7.83203125" style="26" customWidth="1"/>
    <col min="50" max="54" width="8.1640625" style="26" customWidth="1"/>
    <col min="55" max="55" width="15.1640625" style="27" customWidth="1"/>
    <col min="56" max="56" width="8.33203125" style="27" customWidth="1"/>
    <col min="57" max="58" width="9.33203125" style="27"/>
    <col min="59" max="59" width="6.6640625" style="27" customWidth="1"/>
    <col min="60" max="60" width="7.6640625" style="27" customWidth="1"/>
    <col min="61" max="61" width="8.1640625" style="27" customWidth="1"/>
    <col min="62" max="62" width="8.5" style="27" customWidth="1"/>
    <col min="63" max="1024" width="9.33203125" style="27"/>
  </cols>
  <sheetData>
    <row r="2" spans="1:63" ht="20.25">
      <c r="BE2" s="108" t="s">
        <v>96</v>
      </c>
      <c r="BF2" s="108"/>
      <c r="BG2" s="108"/>
      <c r="BH2" s="108"/>
      <c r="BI2" s="108"/>
      <c r="BJ2" s="108"/>
    </row>
    <row r="4" spans="1:63" s="32" customFormat="1" ht="61.5" customHeight="1">
      <c r="A4" s="109" t="s">
        <v>97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</row>
    <row r="5" spans="1:63" s="33" customFormat="1" ht="33.75" customHeight="1">
      <c r="A5" s="104" t="s">
        <v>98</v>
      </c>
      <c r="B5" s="104" t="s">
        <v>31</v>
      </c>
      <c r="C5" s="110" t="s">
        <v>32</v>
      </c>
      <c r="D5" s="110" t="s">
        <v>99</v>
      </c>
      <c r="E5" s="110" t="s">
        <v>100</v>
      </c>
      <c r="F5" s="110" t="s">
        <v>101</v>
      </c>
      <c r="G5" s="110" t="s">
        <v>102</v>
      </c>
      <c r="H5" s="110" t="s">
        <v>103</v>
      </c>
      <c r="I5" s="104" t="s">
        <v>104</v>
      </c>
      <c r="J5" s="104"/>
      <c r="K5" s="104"/>
      <c r="L5" s="104"/>
      <c r="M5" s="104" t="s">
        <v>105</v>
      </c>
      <c r="N5" s="111" t="s">
        <v>106</v>
      </c>
      <c r="O5" s="104" t="s">
        <v>107</v>
      </c>
      <c r="P5" s="104" t="s">
        <v>108</v>
      </c>
      <c r="Q5" s="104" t="s">
        <v>109</v>
      </c>
      <c r="R5" s="101" t="s">
        <v>110</v>
      </c>
      <c r="S5" s="101" t="s">
        <v>111</v>
      </c>
      <c r="T5" s="101" t="s">
        <v>112</v>
      </c>
      <c r="U5" s="101" t="s">
        <v>113</v>
      </c>
      <c r="V5" s="101" t="s">
        <v>114</v>
      </c>
      <c r="W5" s="101" t="s">
        <v>115</v>
      </c>
      <c r="X5" s="101" t="s">
        <v>116</v>
      </c>
      <c r="Y5" s="101" t="s">
        <v>117</v>
      </c>
      <c r="Z5" s="101" t="s">
        <v>118</v>
      </c>
      <c r="AA5" s="101" t="s">
        <v>119</v>
      </c>
      <c r="AB5" s="101" t="s">
        <v>120</v>
      </c>
      <c r="AC5" s="101" t="s">
        <v>121</v>
      </c>
      <c r="AD5" s="107" t="s">
        <v>122</v>
      </c>
      <c r="AE5" s="101" t="s">
        <v>123</v>
      </c>
      <c r="AF5" s="104" t="s">
        <v>124</v>
      </c>
      <c r="AG5" s="104"/>
      <c r="AH5" s="104"/>
      <c r="AI5" s="104"/>
      <c r="AJ5" s="104"/>
      <c r="AK5" s="102" t="s">
        <v>125</v>
      </c>
      <c r="AL5" s="106" t="s">
        <v>124</v>
      </c>
      <c r="AM5" s="106"/>
      <c r="AN5" s="106"/>
      <c r="AO5" s="102" t="s">
        <v>126</v>
      </c>
      <c r="AP5" s="101" t="s">
        <v>127</v>
      </c>
      <c r="AQ5" s="101" t="s">
        <v>128</v>
      </c>
      <c r="AR5" s="101" t="s">
        <v>129</v>
      </c>
      <c r="AS5" s="101" t="s">
        <v>130</v>
      </c>
      <c r="AT5" s="101" t="s">
        <v>131</v>
      </c>
      <c r="AU5" s="101" t="s">
        <v>132</v>
      </c>
      <c r="AV5" s="101" t="s">
        <v>133</v>
      </c>
      <c r="AW5" s="101" t="s">
        <v>134</v>
      </c>
      <c r="AX5" s="103" t="s">
        <v>135</v>
      </c>
      <c r="AY5" s="103"/>
      <c r="AZ5" s="103"/>
      <c r="BA5" s="103"/>
      <c r="BB5" s="103"/>
      <c r="BC5" s="101" t="s">
        <v>136</v>
      </c>
      <c r="BD5" s="104" t="s">
        <v>124</v>
      </c>
      <c r="BE5" s="104"/>
      <c r="BF5" s="104"/>
      <c r="BG5" s="101" t="s">
        <v>137</v>
      </c>
      <c r="BH5" s="101" t="s">
        <v>138</v>
      </c>
      <c r="BI5" s="101" t="s">
        <v>139</v>
      </c>
      <c r="BJ5" s="101" t="s">
        <v>140</v>
      </c>
    </row>
    <row r="6" spans="1:63" s="33" customFormat="1" ht="103.5" customHeight="1">
      <c r="A6" s="104"/>
      <c r="B6" s="104"/>
      <c r="C6" s="110"/>
      <c r="D6" s="110"/>
      <c r="E6" s="110"/>
      <c r="F6" s="110"/>
      <c r="G6" s="110"/>
      <c r="H6" s="110"/>
      <c r="I6" s="101" t="s">
        <v>141</v>
      </c>
      <c r="J6" s="101" t="s">
        <v>142</v>
      </c>
      <c r="K6" s="101" t="s">
        <v>143</v>
      </c>
      <c r="L6" s="101" t="s">
        <v>144</v>
      </c>
      <c r="M6" s="104"/>
      <c r="N6" s="111"/>
      <c r="O6" s="104"/>
      <c r="P6" s="104"/>
      <c r="Q6" s="104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7"/>
      <c r="AE6" s="101"/>
      <c r="AF6" s="101" t="s">
        <v>145</v>
      </c>
      <c r="AG6" s="101" t="s">
        <v>146</v>
      </c>
      <c r="AH6" s="101" t="s">
        <v>147</v>
      </c>
      <c r="AI6" s="101" t="s">
        <v>148</v>
      </c>
      <c r="AJ6" s="101" t="s">
        <v>149</v>
      </c>
      <c r="AK6" s="102"/>
      <c r="AL6" s="102" t="s">
        <v>150</v>
      </c>
      <c r="AM6" s="102" t="s">
        <v>151</v>
      </c>
      <c r="AN6" s="102" t="s">
        <v>152</v>
      </c>
      <c r="AO6" s="102"/>
      <c r="AP6" s="101"/>
      <c r="AQ6" s="101"/>
      <c r="AR6" s="101"/>
      <c r="AS6" s="101"/>
      <c r="AT6" s="101"/>
      <c r="AU6" s="101"/>
      <c r="AV6" s="101"/>
      <c r="AW6" s="101"/>
      <c r="AX6" s="101" t="s">
        <v>153</v>
      </c>
      <c r="AY6" s="101" t="s">
        <v>154</v>
      </c>
      <c r="AZ6" s="101" t="s">
        <v>23</v>
      </c>
      <c r="BA6" s="101" t="s">
        <v>155</v>
      </c>
      <c r="BB6" s="101" t="s">
        <v>156</v>
      </c>
      <c r="BC6" s="101"/>
      <c r="BD6" s="105" t="s">
        <v>157</v>
      </c>
      <c r="BE6" s="101" t="s">
        <v>158</v>
      </c>
      <c r="BF6" s="101" t="s">
        <v>159</v>
      </c>
      <c r="BG6" s="101"/>
      <c r="BH6" s="101"/>
      <c r="BI6" s="101"/>
      <c r="BJ6" s="101"/>
    </row>
    <row r="7" spans="1:63" s="33" customFormat="1" ht="286.5" customHeight="1">
      <c r="A7" s="104"/>
      <c r="B7" s="104"/>
      <c r="C7" s="110"/>
      <c r="D7" s="110"/>
      <c r="E7" s="110"/>
      <c r="F7" s="110"/>
      <c r="G7" s="110"/>
      <c r="H7" s="110"/>
      <c r="I7" s="101"/>
      <c r="J7" s="101"/>
      <c r="K7" s="101"/>
      <c r="L7" s="101"/>
      <c r="M7" s="104"/>
      <c r="N7" s="111"/>
      <c r="O7" s="104"/>
      <c r="P7" s="104"/>
      <c r="Q7" s="104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7"/>
      <c r="AE7" s="101"/>
      <c r="AF7" s="101"/>
      <c r="AG7" s="101"/>
      <c r="AH7" s="101"/>
      <c r="AI7" s="101"/>
      <c r="AJ7" s="101"/>
      <c r="AK7" s="102"/>
      <c r="AL7" s="102"/>
      <c r="AM7" s="102"/>
      <c r="AN7" s="102"/>
      <c r="AO7" s="102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5"/>
      <c r="BE7" s="101"/>
      <c r="BF7" s="101"/>
      <c r="BG7" s="101"/>
      <c r="BH7" s="101"/>
      <c r="BI7" s="101"/>
      <c r="BJ7" s="101"/>
    </row>
    <row r="8" spans="1:63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/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  <c r="V8" s="34">
        <v>21</v>
      </c>
      <c r="W8" s="34">
        <v>22</v>
      </c>
      <c r="X8" s="34">
        <v>23</v>
      </c>
      <c r="Y8" s="34">
        <v>24</v>
      </c>
      <c r="Z8" s="34">
        <v>25</v>
      </c>
      <c r="AA8" s="34">
        <v>26</v>
      </c>
      <c r="AB8" s="34">
        <v>27</v>
      </c>
      <c r="AC8" s="34">
        <v>28</v>
      </c>
      <c r="AD8" s="34">
        <v>29</v>
      </c>
      <c r="AE8" s="34">
        <v>30</v>
      </c>
      <c r="AF8" s="34">
        <v>31</v>
      </c>
      <c r="AG8" s="34">
        <v>32</v>
      </c>
      <c r="AH8" s="34">
        <v>33</v>
      </c>
      <c r="AI8" s="34">
        <v>34</v>
      </c>
      <c r="AJ8" s="34">
        <v>35</v>
      </c>
      <c r="AK8" s="34">
        <v>36</v>
      </c>
      <c r="AL8" s="34">
        <v>37</v>
      </c>
      <c r="AM8" s="34">
        <v>38</v>
      </c>
      <c r="AN8" s="34">
        <v>39</v>
      </c>
      <c r="AO8" s="34">
        <v>40</v>
      </c>
      <c r="AP8" s="34">
        <v>41</v>
      </c>
      <c r="AQ8" s="34">
        <v>42</v>
      </c>
      <c r="AR8" s="34">
        <v>43</v>
      </c>
      <c r="AS8" s="34">
        <v>44</v>
      </c>
      <c r="AT8" s="34">
        <v>45</v>
      </c>
      <c r="AU8" s="34">
        <v>46</v>
      </c>
      <c r="AV8" s="34">
        <v>47</v>
      </c>
      <c r="AW8" s="34">
        <v>48</v>
      </c>
      <c r="AX8" s="34">
        <v>49</v>
      </c>
      <c r="AY8" s="34">
        <v>50</v>
      </c>
      <c r="AZ8" s="34">
        <v>51</v>
      </c>
      <c r="BA8" s="34">
        <v>52</v>
      </c>
      <c r="BB8" s="34">
        <v>53</v>
      </c>
      <c r="BC8" s="34">
        <v>54</v>
      </c>
      <c r="BD8" s="34">
        <v>55</v>
      </c>
      <c r="BE8" s="34">
        <v>56</v>
      </c>
      <c r="BF8" s="34">
        <v>57</v>
      </c>
      <c r="BG8" s="34">
        <v>58</v>
      </c>
      <c r="BH8" s="34">
        <v>59</v>
      </c>
      <c r="BI8" s="34">
        <v>60</v>
      </c>
      <c r="BJ8" s="34">
        <v>61</v>
      </c>
    </row>
    <row r="9" spans="1:63" ht="20.25">
      <c r="A9" s="34"/>
      <c r="B9" s="35" t="s">
        <v>160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</row>
    <row r="10" spans="1:63" s="40" customFormat="1" ht="18.75">
      <c r="A10" s="36"/>
      <c r="B10" s="37" t="s">
        <v>161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9"/>
      <c r="V10" s="38"/>
      <c r="W10" s="38"/>
      <c r="X10" s="38"/>
      <c r="Y10" s="38"/>
      <c r="Z10" s="38"/>
      <c r="AA10" s="39"/>
      <c r="AB10" s="39"/>
      <c r="AC10" s="39"/>
      <c r="AD10" s="39"/>
      <c r="AE10" s="39"/>
      <c r="AF10" s="39"/>
      <c r="AG10" s="39"/>
      <c r="AH10" s="39"/>
      <c r="AI10" s="39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</row>
    <row r="11" spans="1:63" s="46" customFormat="1" ht="17.25" customHeight="1">
      <c r="A11" s="41">
        <v>1</v>
      </c>
      <c r="B11" s="42" t="s">
        <v>74</v>
      </c>
      <c r="C11" s="43">
        <v>27</v>
      </c>
      <c r="D11" s="43"/>
      <c r="E11" s="43"/>
      <c r="F11" s="43" t="s">
        <v>162</v>
      </c>
      <c r="G11" s="43"/>
      <c r="H11" s="43">
        <v>1965</v>
      </c>
      <c r="I11" s="43">
        <v>2</v>
      </c>
      <c r="J11" s="43">
        <v>1</v>
      </c>
      <c r="K11" s="43">
        <v>8</v>
      </c>
      <c r="L11" s="43">
        <v>15</v>
      </c>
      <c r="M11" s="43">
        <v>21.37</v>
      </c>
      <c r="N11" s="43">
        <v>19</v>
      </c>
      <c r="O11" s="44">
        <f>M11*350.1</f>
        <v>7481.6370000000006</v>
      </c>
      <c r="P11" s="44">
        <f>O11*12</f>
        <v>89779.644</v>
      </c>
      <c r="Q11" s="44">
        <f>O11*36</f>
        <v>269338.93200000003</v>
      </c>
      <c r="R11" s="43" t="s">
        <v>163</v>
      </c>
      <c r="S11" s="43">
        <v>150</v>
      </c>
      <c r="T11" s="43" t="s">
        <v>76</v>
      </c>
      <c r="U11" s="43" t="s">
        <v>76</v>
      </c>
      <c r="V11" s="43" t="s">
        <v>76</v>
      </c>
      <c r="W11" s="43" t="s">
        <v>76</v>
      </c>
      <c r="X11" s="43" t="s">
        <v>76</v>
      </c>
      <c r="Y11" s="43" t="s">
        <v>76</v>
      </c>
      <c r="Z11" s="43" t="s">
        <v>76</v>
      </c>
      <c r="AA11" s="43">
        <v>390.5</v>
      </c>
      <c r="AB11" s="43">
        <v>350.5</v>
      </c>
      <c r="AC11" s="43">
        <v>40</v>
      </c>
      <c r="AD11" s="43" t="s">
        <v>76</v>
      </c>
      <c r="AE11" s="43" t="s">
        <v>76</v>
      </c>
      <c r="AF11" s="43" t="s">
        <v>76</v>
      </c>
      <c r="AG11" s="43" t="s">
        <v>76</v>
      </c>
      <c r="AH11" s="43" t="s">
        <v>76</v>
      </c>
      <c r="AI11" s="43" t="s">
        <v>76</v>
      </c>
      <c r="AJ11" s="43" t="s">
        <v>76</v>
      </c>
      <c r="AK11" s="43">
        <v>500</v>
      </c>
      <c r="AL11" s="43" t="s">
        <v>76</v>
      </c>
      <c r="AM11" s="43" t="s">
        <v>76</v>
      </c>
      <c r="AN11" s="43" t="s">
        <v>76</v>
      </c>
      <c r="AO11" s="43" t="s">
        <v>76</v>
      </c>
      <c r="AP11" s="43" t="s">
        <v>76</v>
      </c>
      <c r="AQ11" s="43" t="s">
        <v>76</v>
      </c>
      <c r="AR11" s="43" t="s">
        <v>76</v>
      </c>
      <c r="AS11" s="43" t="s">
        <v>76</v>
      </c>
      <c r="AT11" s="43" t="s">
        <v>76</v>
      </c>
      <c r="AU11" s="43" t="s">
        <v>76</v>
      </c>
      <c r="AV11" s="43" t="s">
        <v>76</v>
      </c>
      <c r="AW11" s="43" t="s">
        <v>76</v>
      </c>
      <c r="AX11" s="43" t="s">
        <v>76</v>
      </c>
      <c r="AY11" s="43" t="s">
        <v>76</v>
      </c>
      <c r="AZ11" s="43" t="s">
        <v>76</v>
      </c>
      <c r="BA11" s="43" t="s">
        <v>76</v>
      </c>
      <c r="BB11" s="43" t="s">
        <v>76</v>
      </c>
      <c r="BC11" s="43" t="s">
        <v>76</v>
      </c>
      <c r="BD11" s="43" t="s">
        <v>76</v>
      </c>
      <c r="BE11" s="43" t="s">
        <v>76</v>
      </c>
      <c r="BF11" s="43" t="s">
        <v>76</v>
      </c>
      <c r="BG11" s="43" t="s">
        <v>76</v>
      </c>
      <c r="BH11" s="43" t="s">
        <v>76</v>
      </c>
      <c r="BI11" s="43"/>
      <c r="BJ11" s="43" t="s">
        <v>164</v>
      </c>
      <c r="BK11" s="45"/>
    </row>
    <row r="12" spans="1:63" s="52" customFormat="1" ht="18" customHeight="1">
      <c r="A12" s="47"/>
      <c r="B12" s="48" t="s">
        <v>165</v>
      </c>
      <c r="C12" s="47">
        <v>1</v>
      </c>
      <c r="D12" s="47"/>
      <c r="E12" s="49"/>
      <c r="F12" s="49"/>
      <c r="G12" s="49"/>
      <c r="H12" s="49"/>
      <c r="I12" s="49"/>
      <c r="J12" s="49"/>
      <c r="K12" s="50">
        <v>8</v>
      </c>
      <c r="L12" s="50"/>
      <c r="M12" s="47"/>
      <c r="N12" s="47"/>
      <c r="O12" s="49"/>
      <c r="P12" s="49"/>
      <c r="Q12" s="49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50"/>
      <c r="AI12" s="51"/>
      <c r="AJ12" s="51"/>
      <c r="AK12" s="47"/>
      <c r="AL12" s="51"/>
      <c r="AM12" s="51"/>
      <c r="AN12" s="47"/>
      <c r="AO12" s="47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</row>
    <row r="13" spans="1:63" s="57" customFormat="1" ht="19.5" customHeight="1">
      <c r="A13" s="53"/>
      <c r="B13" s="54" t="s">
        <v>166</v>
      </c>
      <c r="C13" s="53">
        <v>1</v>
      </c>
      <c r="D13" s="53"/>
      <c r="E13" s="53"/>
      <c r="F13" s="53"/>
      <c r="G13" s="53"/>
      <c r="H13" s="53"/>
      <c r="I13" s="53"/>
      <c r="J13" s="53"/>
      <c r="K13" s="55">
        <v>8</v>
      </c>
      <c r="L13" s="55"/>
      <c r="M13" s="53"/>
      <c r="N13" s="53"/>
      <c r="O13" s="56"/>
      <c r="P13" s="56"/>
      <c r="Q13" s="56"/>
      <c r="R13" s="53"/>
      <c r="S13" s="55"/>
      <c r="T13" s="55"/>
      <c r="U13" s="55"/>
      <c r="V13" s="53"/>
      <c r="W13" s="53"/>
      <c r="X13" s="53"/>
      <c r="Y13" s="55"/>
      <c r="Z13" s="53"/>
      <c r="AA13" s="56"/>
      <c r="AB13" s="56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5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</row>
    <row r="14" spans="1:63" s="46" customFormat="1" ht="18.75">
      <c r="A14" s="45"/>
      <c r="C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58"/>
      <c r="AF14" s="58"/>
      <c r="AG14" s="58"/>
      <c r="AH14" s="58"/>
      <c r="AI14" s="59"/>
      <c r="AJ14" s="60"/>
      <c r="AK14" s="59"/>
      <c r="AL14" s="59"/>
      <c r="AM14" s="59"/>
      <c r="AN14" s="59"/>
      <c r="AO14" s="59"/>
      <c r="AP14" s="45"/>
      <c r="AQ14" s="45"/>
      <c r="AR14" s="61"/>
      <c r="AS14" s="61"/>
      <c r="AT14" s="61"/>
      <c r="AU14" s="45"/>
      <c r="AV14" s="45"/>
      <c r="AW14" s="45"/>
      <c r="AX14" s="45"/>
      <c r="AY14" s="45"/>
      <c r="AZ14" s="45"/>
      <c r="BA14" s="45"/>
      <c r="BB14" s="45"/>
    </row>
    <row r="15" spans="1:63" s="46" customFormat="1" ht="18.75">
      <c r="A15" s="45"/>
      <c r="C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58"/>
      <c r="AF15" s="58"/>
      <c r="AG15" s="58"/>
      <c r="AH15" s="58"/>
      <c r="AI15" s="59"/>
      <c r="AJ15" s="60"/>
      <c r="AK15" s="59"/>
      <c r="AL15" s="59"/>
      <c r="AM15" s="59"/>
      <c r="AN15" s="59"/>
      <c r="AO15" s="59"/>
      <c r="AP15" s="45"/>
      <c r="AQ15" s="45"/>
      <c r="AR15" s="61"/>
      <c r="AS15" s="61"/>
      <c r="AT15" s="61"/>
      <c r="AU15" s="45"/>
      <c r="AV15" s="45"/>
      <c r="AW15" s="45"/>
      <c r="AX15" s="45"/>
      <c r="AY15" s="45"/>
      <c r="AZ15" s="45"/>
      <c r="BA15" s="45"/>
      <c r="BB15" s="45"/>
    </row>
    <row r="16" spans="1:63" s="46" customFormat="1" ht="18.75">
      <c r="A16" s="45"/>
      <c r="C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58"/>
      <c r="AF16" s="58"/>
      <c r="AG16" s="58"/>
      <c r="AH16" s="58"/>
      <c r="AI16" s="59"/>
      <c r="AJ16" s="60"/>
      <c r="AK16" s="59"/>
      <c r="AL16" s="59"/>
      <c r="AM16" s="59"/>
      <c r="AN16" s="59"/>
      <c r="AO16" s="59"/>
      <c r="AP16" s="45"/>
      <c r="AQ16" s="45"/>
      <c r="AR16" s="61"/>
      <c r="AS16" s="61"/>
      <c r="AT16" s="61"/>
      <c r="AU16" s="45"/>
      <c r="AV16" s="45"/>
      <c r="AW16" s="45"/>
      <c r="AX16" s="45"/>
      <c r="AY16" s="45"/>
      <c r="AZ16" s="45"/>
      <c r="BA16" s="45"/>
      <c r="BB16" s="45"/>
    </row>
    <row r="17" spans="1:54" s="46" customFormat="1" ht="18.75">
      <c r="A17" s="45"/>
      <c r="C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58"/>
      <c r="AF17" s="58"/>
      <c r="AG17" s="58"/>
      <c r="AH17" s="58"/>
      <c r="AI17" s="59"/>
      <c r="AJ17" s="60"/>
      <c r="AK17" s="59"/>
      <c r="AL17" s="59"/>
      <c r="AM17" s="59"/>
      <c r="AN17" s="59"/>
      <c r="AO17" s="59"/>
      <c r="AP17" s="45"/>
      <c r="AQ17" s="45"/>
      <c r="AR17" s="61"/>
      <c r="AS17" s="61"/>
      <c r="AT17" s="61"/>
      <c r="AU17" s="45"/>
      <c r="AV17" s="45"/>
      <c r="AW17" s="45"/>
      <c r="AX17" s="45"/>
      <c r="AY17" s="45"/>
      <c r="AZ17" s="45"/>
      <c r="BA17" s="45"/>
      <c r="BB17" s="45"/>
    </row>
    <row r="18" spans="1:54" s="46" customFormat="1" ht="18.75">
      <c r="A18" s="45"/>
      <c r="C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58"/>
      <c r="AF18" s="58"/>
      <c r="AG18" s="58"/>
      <c r="AH18" s="58"/>
      <c r="AI18" s="59"/>
      <c r="AJ18" s="60"/>
      <c r="AK18" s="59"/>
      <c r="AL18" s="59"/>
      <c r="AM18" s="59"/>
      <c r="AN18" s="59"/>
      <c r="AO18" s="59"/>
      <c r="AP18" s="45"/>
      <c r="AQ18" s="45"/>
      <c r="AR18" s="61"/>
      <c r="AS18" s="61"/>
      <c r="AT18" s="61"/>
      <c r="AU18" s="45"/>
      <c r="AV18" s="45"/>
      <c r="AW18" s="45"/>
      <c r="AX18" s="45"/>
      <c r="AY18" s="45"/>
      <c r="AZ18" s="45"/>
      <c r="BA18" s="45"/>
      <c r="BB18" s="45"/>
    </row>
  </sheetData>
  <mergeCells count="69">
    <mergeCell ref="BE2:BJ2"/>
    <mergeCell ref="A4:BJ4"/>
    <mergeCell ref="A5:A7"/>
    <mergeCell ref="B5:B7"/>
    <mergeCell ref="C5:C7"/>
    <mergeCell ref="D5:D7"/>
    <mergeCell ref="E5:E7"/>
    <mergeCell ref="F5:F7"/>
    <mergeCell ref="G5:G7"/>
    <mergeCell ref="H5:H7"/>
    <mergeCell ref="I5:L5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J5"/>
    <mergeCell ref="AK5:AK7"/>
    <mergeCell ref="AL5:AN5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BB5"/>
    <mergeCell ref="BC5:BC7"/>
    <mergeCell ref="BD5:BF5"/>
    <mergeCell ref="BG5:BG7"/>
    <mergeCell ref="AY6:AY7"/>
    <mergeCell ref="AZ6:AZ7"/>
    <mergeCell ref="BA6:BA7"/>
    <mergeCell ref="BB6:BB7"/>
    <mergeCell ref="BD6:BD7"/>
    <mergeCell ref="BE6:BE7"/>
    <mergeCell ref="BF6:BF7"/>
    <mergeCell ref="BH5:BH7"/>
    <mergeCell ref="BI5:BI7"/>
    <mergeCell ref="BJ5:BJ7"/>
    <mergeCell ref="I6:I7"/>
    <mergeCell ref="J6:J7"/>
    <mergeCell ref="K6:K7"/>
    <mergeCell ref="L6:L7"/>
    <mergeCell ref="AF6:AF7"/>
    <mergeCell ref="AG6:AG7"/>
    <mergeCell ref="AH6:AH7"/>
    <mergeCell ref="AI6:AI7"/>
    <mergeCell ref="AJ6:AJ7"/>
    <mergeCell ref="AL6:AL7"/>
    <mergeCell ref="AM6:AM7"/>
    <mergeCell ref="AN6:AN7"/>
    <mergeCell ref="AX6:AX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3:AMJ29"/>
  <sheetViews>
    <sheetView tabSelected="1" topLeftCell="E1" zoomScale="65" zoomScaleNormal="65" workbookViewId="0">
      <selection activeCell="AG16" sqref="AF16:AG16"/>
    </sheetView>
  </sheetViews>
  <sheetFormatPr defaultColWidth="9.33203125" defaultRowHeight="15.75"/>
  <cols>
    <col min="1" max="1" width="9.33203125" style="24"/>
    <col min="2" max="2" width="61.5" style="25" customWidth="1"/>
    <col min="3" max="3" width="9.33203125" style="26"/>
    <col min="4" max="5" width="6.83203125" style="27" customWidth="1"/>
    <col min="6" max="6" width="19.33203125" style="26" customWidth="1"/>
    <col min="7" max="10" width="9.33203125" style="26"/>
    <col min="11" max="12" width="11.5" style="26" customWidth="1"/>
    <col min="13" max="13" width="14.1640625" style="26" customWidth="1"/>
    <col min="14" max="16" width="9.33203125" style="27"/>
    <col min="17" max="17" width="15" style="26" customWidth="1"/>
    <col min="18" max="18" width="12.33203125" style="27" customWidth="1"/>
    <col min="19" max="19" width="13.6640625" style="27" customWidth="1"/>
    <col min="20" max="20" width="17.33203125" style="27" customWidth="1"/>
    <col min="21" max="21" width="19" style="27" customWidth="1"/>
    <col min="22" max="22" width="17.33203125" style="27" customWidth="1"/>
    <col min="23" max="23" width="19.83203125" style="27" customWidth="1"/>
    <col min="24" max="25" width="9.33203125" style="27"/>
    <col min="26" max="26" width="14.6640625" style="27" customWidth="1"/>
    <col min="27" max="27" width="16.6640625" style="27" customWidth="1"/>
    <col min="28" max="37" width="9.33203125" style="27"/>
    <col min="38" max="38" width="16.1640625" style="27" customWidth="1"/>
    <col min="39" max="39" width="16.5" style="27" customWidth="1"/>
    <col min="40" max="40" width="17" style="27" customWidth="1"/>
    <col min="41" max="41" width="17.33203125" style="27" customWidth="1"/>
    <col min="42" max="42" width="19.33203125" style="27" customWidth="1"/>
    <col min="43" max="1024" width="9.33203125" style="27"/>
  </cols>
  <sheetData>
    <row r="3" spans="1:42" s="32" customFormat="1" ht="43.5" customHeight="1">
      <c r="A3" s="109" t="s">
        <v>167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5"/>
      <c r="O3" s="115"/>
      <c r="Q3" s="62"/>
    </row>
    <row r="4" spans="1:42" s="33" customFormat="1" ht="44.25" customHeight="1">
      <c r="A4" s="104" t="s">
        <v>98</v>
      </c>
      <c r="B4" s="104" t="s">
        <v>31</v>
      </c>
      <c r="C4" s="110" t="s">
        <v>32</v>
      </c>
      <c r="D4" s="110" t="s">
        <v>99</v>
      </c>
      <c r="E4" s="110" t="s">
        <v>100</v>
      </c>
      <c r="F4" s="110" t="s">
        <v>101</v>
      </c>
      <c r="G4" s="110" t="s">
        <v>102</v>
      </c>
      <c r="H4" s="110" t="s">
        <v>103</v>
      </c>
      <c r="I4" s="104" t="s">
        <v>104</v>
      </c>
      <c r="J4" s="104"/>
      <c r="K4" s="104"/>
      <c r="L4" s="104"/>
      <c r="M4" s="101" t="s">
        <v>120</v>
      </c>
      <c r="N4" s="101" t="s">
        <v>139</v>
      </c>
      <c r="O4" s="101" t="s">
        <v>140</v>
      </c>
      <c r="P4" s="114" t="s">
        <v>168</v>
      </c>
      <c r="Q4" s="114"/>
      <c r="R4" s="114"/>
      <c r="S4" s="114"/>
      <c r="T4" s="114" t="s">
        <v>169</v>
      </c>
      <c r="U4" s="114"/>
      <c r="V4" s="114"/>
      <c r="W4" s="114"/>
      <c r="X4" s="114" t="s">
        <v>170</v>
      </c>
      <c r="Y4" s="114"/>
      <c r="Z4" s="114"/>
      <c r="AA4" s="114"/>
      <c r="AB4" s="114" t="s">
        <v>171</v>
      </c>
      <c r="AC4" s="114"/>
      <c r="AD4" s="114"/>
      <c r="AE4" s="114"/>
      <c r="AF4" s="114" t="s">
        <v>172</v>
      </c>
      <c r="AG4" s="114"/>
      <c r="AH4" s="114"/>
      <c r="AI4" s="114"/>
      <c r="AJ4" s="114" t="s">
        <v>173</v>
      </c>
      <c r="AK4" s="114"/>
      <c r="AL4" s="114"/>
      <c r="AM4" s="114"/>
      <c r="AN4" s="113" t="s">
        <v>174</v>
      </c>
      <c r="AO4" s="113" t="s">
        <v>175</v>
      </c>
      <c r="AP4" s="113" t="s">
        <v>176</v>
      </c>
    </row>
    <row r="5" spans="1:42" s="33" customFormat="1" ht="103.5" customHeight="1">
      <c r="A5" s="104"/>
      <c r="B5" s="104"/>
      <c r="C5" s="110"/>
      <c r="D5" s="110"/>
      <c r="E5" s="110"/>
      <c r="F5" s="110"/>
      <c r="G5" s="110"/>
      <c r="H5" s="110"/>
      <c r="I5" s="101" t="s">
        <v>141</v>
      </c>
      <c r="J5" s="101" t="s">
        <v>142</v>
      </c>
      <c r="K5" s="101" t="s">
        <v>143</v>
      </c>
      <c r="L5" s="101" t="s">
        <v>144</v>
      </c>
      <c r="M5" s="101"/>
      <c r="N5" s="101"/>
      <c r="O5" s="101"/>
      <c r="P5" s="105" t="s">
        <v>177</v>
      </c>
      <c r="Q5" s="105" t="s">
        <v>178</v>
      </c>
      <c r="R5" s="105" t="s">
        <v>179</v>
      </c>
      <c r="S5" s="105" t="s">
        <v>180</v>
      </c>
      <c r="T5" s="105" t="s">
        <v>181</v>
      </c>
      <c r="U5" s="105" t="s">
        <v>178</v>
      </c>
      <c r="V5" s="105" t="s">
        <v>179</v>
      </c>
      <c r="W5" s="105" t="s">
        <v>180</v>
      </c>
      <c r="X5" s="105" t="s">
        <v>177</v>
      </c>
      <c r="Y5" s="105" t="s">
        <v>178</v>
      </c>
      <c r="Z5" s="105" t="s">
        <v>179</v>
      </c>
      <c r="AA5" s="105" t="s">
        <v>180</v>
      </c>
      <c r="AB5" s="105" t="s">
        <v>177</v>
      </c>
      <c r="AC5" s="105" t="s">
        <v>178</v>
      </c>
      <c r="AD5" s="105" t="s">
        <v>179</v>
      </c>
      <c r="AE5" s="105" t="s">
        <v>180</v>
      </c>
      <c r="AF5" s="105" t="s">
        <v>177</v>
      </c>
      <c r="AG5" s="105" t="s">
        <v>178</v>
      </c>
      <c r="AH5" s="105" t="s">
        <v>179</v>
      </c>
      <c r="AI5" s="105" t="s">
        <v>180</v>
      </c>
      <c r="AJ5" s="105" t="s">
        <v>182</v>
      </c>
      <c r="AK5" s="105" t="s">
        <v>178</v>
      </c>
      <c r="AL5" s="105" t="s">
        <v>179</v>
      </c>
      <c r="AM5" s="105" t="s">
        <v>180</v>
      </c>
      <c r="AN5" s="113"/>
      <c r="AO5" s="113"/>
      <c r="AP5" s="113"/>
    </row>
    <row r="6" spans="1:42" s="33" customFormat="1" ht="141.75" customHeight="1">
      <c r="A6" s="104"/>
      <c r="B6" s="104"/>
      <c r="C6" s="110"/>
      <c r="D6" s="110"/>
      <c r="E6" s="110"/>
      <c r="F6" s="110"/>
      <c r="G6" s="110"/>
      <c r="H6" s="110"/>
      <c r="I6" s="101"/>
      <c r="J6" s="101"/>
      <c r="K6" s="101"/>
      <c r="L6" s="101"/>
      <c r="M6" s="101"/>
      <c r="N6" s="101"/>
      <c r="O6" s="101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13"/>
      <c r="AO6" s="113"/>
      <c r="AP6" s="113"/>
    </row>
    <row r="7" spans="1:4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4">
        <v>22</v>
      </c>
      <c r="W7" s="34">
        <v>23</v>
      </c>
      <c r="X7" s="34">
        <v>24</v>
      </c>
      <c r="Y7" s="34">
        <v>25</v>
      </c>
      <c r="Z7" s="34">
        <v>26</v>
      </c>
      <c r="AA7" s="34">
        <v>27</v>
      </c>
      <c r="AB7" s="34">
        <v>28</v>
      </c>
      <c r="AC7" s="34">
        <v>29</v>
      </c>
      <c r="AD7" s="34">
        <v>30</v>
      </c>
      <c r="AE7" s="34">
        <v>31</v>
      </c>
      <c r="AF7" s="34">
        <v>32</v>
      </c>
      <c r="AG7" s="34">
        <v>33</v>
      </c>
      <c r="AH7" s="34">
        <v>34</v>
      </c>
      <c r="AI7" s="34">
        <v>35</v>
      </c>
      <c r="AJ7" s="34">
        <v>36</v>
      </c>
      <c r="AK7" s="34">
        <v>37</v>
      </c>
      <c r="AL7" s="34">
        <v>38</v>
      </c>
      <c r="AM7" s="34">
        <v>39</v>
      </c>
      <c r="AN7" s="34">
        <v>40</v>
      </c>
      <c r="AO7" s="34">
        <v>41</v>
      </c>
      <c r="AP7" s="34">
        <v>42</v>
      </c>
    </row>
    <row r="8" spans="1:42" ht="20.25">
      <c r="A8" s="34"/>
      <c r="B8" s="63" t="s">
        <v>183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64"/>
      <c r="Q8" s="65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</row>
    <row r="9" spans="1:42" s="40" customFormat="1" ht="56.25">
      <c r="A9" s="36"/>
      <c r="B9" s="66" t="s">
        <v>184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N9" s="38"/>
      <c r="O9" s="38"/>
      <c r="P9" s="67"/>
      <c r="Q9" s="68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</row>
    <row r="10" spans="1:42" s="46" customFormat="1" ht="17.25" customHeight="1">
      <c r="A10" s="41"/>
      <c r="B10" s="42" t="s">
        <v>74</v>
      </c>
      <c r="C10" s="43">
        <v>27</v>
      </c>
      <c r="D10" s="43"/>
      <c r="E10" s="43"/>
      <c r="F10" s="43" t="s">
        <v>162</v>
      </c>
      <c r="G10" s="43"/>
      <c r="H10" s="43">
        <v>1965</v>
      </c>
      <c r="I10" s="43">
        <v>2</v>
      </c>
      <c r="J10" s="43">
        <v>1</v>
      </c>
      <c r="K10" s="43">
        <v>8</v>
      </c>
      <c r="L10" s="43">
        <v>15</v>
      </c>
      <c r="M10" s="43">
        <v>350.5</v>
      </c>
      <c r="N10" s="43"/>
      <c r="O10" s="43" t="s">
        <v>76</v>
      </c>
      <c r="P10" s="69"/>
      <c r="Q10" s="69"/>
      <c r="R10" s="69"/>
      <c r="S10" s="70"/>
      <c r="T10" s="70">
        <v>2637.43</v>
      </c>
      <c r="U10" s="70">
        <v>3.1951E-2</v>
      </c>
      <c r="V10" s="70">
        <f>U10*T10*M10</f>
        <v>29536.118338464999</v>
      </c>
      <c r="W10" s="70">
        <f>V10*12</f>
        <v>354433.42006158002</v>
      </c>
      <c r="X10" s="71">
        <v>0</v>
      </c>
      <c r="Y10" s="72">
        <v>0</v>
      </c>
      <c r="Z10" s="70">
        <f>Y10*X10*L10</f>
        <v>0</v>
      </c>
      <c r="AA10" s="70">
        <f>Z10*12</f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69">
        <v>3.01</v>
      </c>
      <c r="AK10" s="69">
        <v>108</v>
      </c>
      <c r="AL10" s="73">
        <f>AK10*AJ10*L10</f>
        <v>4876.2</v>
      </c>
      <c r="AM10" s="69">
        <f>AL10*12</f>
        <v>58514.399999999994</v>
      </c>
      <c r="AN10" s="70">
        <f>R10+V10+Z10+AD10+AH10+AL10</f>
        <v>34412.318338464996</v>
      </c>
      <c r="AO10" s="70">
        <f>S10+W10+AA10+AE10+AI10+AM10</f>
        <v>412947.82006158005</v>
      </c>
      <c r="AP10" s="70">
        <f>AO10*3</f>
        <v>1238843.4601847401</v>
      </c>
    </row>
    <row r="11" spans="1:42" s="46" customFormat="1" ht="17.25" customHeight="1">
      <c r="A11" s="41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69"/>
      <c r="Q11" s="69"/>
      <c r="R11" s="69"/>
      <c r="S11" s="70"/>
      <c r="T11" s="70"/>
      <c r="U11" s="70"/>
      <c r="V11" s="70"/>
      <c r="W11" s="70"/>
      <c r="X11" s="71"/>
      <c r="Y11" s="72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69"/>
      <c r="AK11" s="69"/>
      <c r="AL11" s="73"/>
      <c r="AM11" s="69"/>
      <c r="AN11" s="70"/>
      <c r="AO11" s="70"/>
      <c r="AP11" s="70"/>
    </row>
    <row r="12" spans="1:42" s="46" customFormat="1" ht="17.25" customHeight="1">
      <c r="A12" s="41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69"/>
      <c r="Q12" s="69"/>
      <c r="R12" s="69"/>
      <c r="S12" s="70"/>
      <c r="T12" s="70"/>
      <c r="U12" s="70"/>
      <c r="V12" s="70"/>
      <c r="W12" s="70"/>
      <c r="X12" s="71"/>
      <c r="Y12" s="72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69"/>
      <c r="AK12" s="69"/>
      <c r="AL12" s="73"/>
      <c r="AM12" s="69"/>
      <c r="AN12" s="70"/>
      <c r="AO12" s="70"/>
      <c r="AP12" s="70"/>
    </row>
    <row r="13" spans="1:42" s="46" customFormat="1" ht="17.25" customHeight="1">
      <c r="A13" s="41"/>
      <c r="B13" s="74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69"/>
      <c r="Q13" s="69"/>
      <c r="R13" s="69"/>
      <c r="S13" s="70"/>
      <c r="T13" s="70"/>
      <c r="U13" s="70"/>
      <c r="V13" s="70"/>
      <c r="W13" s="70"/>
      <c r="X13" s="71"/>
      <c r="Y13" s="72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69"/>
      <c r="AK13" s="69"/>
      <c r="AL13" s="73"/>
      <c r="AM13" s="69"/>
      <c r="AN13" s="70"/>
      <c r="AO13" s="70"/>
      <c r="AP13" s="70"/>
    </row>
    <row r="14" spans="1:42" s="46" customFormat="1" ht="17.25" customHeight="1">
      <c r="A14" s="41"/>
      <c r="B14" s="7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69"/>
      <c r="Q14" s="69"/>
      <c r="R14" s="69"/>
      <c r="S14" s="70"/>
      <c r="T14" s="70"/>
      <c r="U14" s="70"/>
      <c r="V14" s="70"/>
      <c r="W14" s="70"/>
      <c r="X14" s="71"/>
      <c r="Y14" s="72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69"/>
      <c r="AK14" s="69"/>
      <c r="AL14" s="73"/>
      <c r="AM14" s="69"/>
      <c r="AN14" s="70"/>
      <c r="AO14" s="70"/>
      <c r="AP14" s="70"/>
    </row>
    <row r="15" spans="1:42" s="46" customFormat="1" ht="17.25" customHeight="1">
      <c r="A15" s="41"/>
      <c r="B15" s="7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69"/>
      <c r="Q15" s="69"/>
      <c r="R15" s="69"/>
      <c r="S15" s="70"/>
      <c r="T15" s="70"/>
      <c r="U15" s="70"/>
      <c r="V15" s="70"/>
      <c r="W15" s="70"/>
      <c r="X15" s="71"/>
      <c r="Y15" s="72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69"/>
      <c r="AK15" s="69"/>
      <c r="AL15" s="73"/>
      <c r="AM15" s="69"/>
      <c r="AN15" s="70"/>
      <c r="AO15" s="70"/>
      <c r="AP15" s="70"/>
    </row>
    <row r="16" spans="1:42" s="46" customFormat="1" ht="17.25" customHeight="1">
      <c r="A16" s="41"/>
      <c r="B16" s="7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69"/>
      <c r="Q16" s="69"/>
      <c r="R16" s="69"/>
      <c r="S16" s="70"/>
      <c r="T16" s="70"/>
      <c r="U16" s="70"/>
      <c r="V16" s="70"/>
      <c r="W16" s="70"/>
      <c r="X16" s="71"/>
      <c r="Y16" s="72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69"/>
      <c r="AK16" s="69"/>
      <c r="AL16" s="73"/>
      <c r="AM16" s="69"/>
      <c r="AN16" s="70"/>
      <c r="AO16" s="70"/>
      <c r="AP16" s="70"/>
    </row>
    <row r="17" spans="1:42" s="46" customFormat="1" ht="17.25" customHeight="1">
      <c r="A17" s="41"/>
      <c r="B17" s="7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69"/>
      <c r="Q17" s="69"/>
      <c r="R17" s="69"/>
      <c r="S17" s="70"/>
      <c r="T17" s="70"/>
      <c r="U17" s="70"/>
      <c r="V17" s="70"/>
      <c r="W17" s="70"/>
      <c r="X17" s="71"/>
      <c r="Y17" s="72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69"/>
      <c r="AK17" s="69"/>
      <c r="AL17" s="73"/>
      <c r="AM17" s="69"/>
      <c r="AN17" s="70"/>
      <c r="AO17" s="70"/>
      <c r="AP17" s="70"/>
    </row>
    <row r="18" spans="1:42" s="52" customFormat="1" ht="18" customHeight="1">
      <c r="A18" s="47"/>
      <c r="B18" s="48"/>
      <c r="C18" s="47"/>
      <c r="D18" s="47"/>
      <c r="E18" s="49"/>
      <c r="F18" s="49"/>
      <c r="G18" s="49"/>
      <c r="H18" s="49"/>
      <c r="I18" s="49"/>
      <c r="J18" s="49"/>
      <c r="K18" s="50"/>
      <c r="L18" s="50"/>
      <c r="M18" s="47"/>
      <c r="N18" s="51"/>
      <c r="O18" s="51"/>
      <c r="P18" s="51"/>
      <c r="Q18" s="49"/>
      <c r="R18" s="49"/>
      <c r="S18" s="49"/>
      <c r="T18" s="51"/>
      <c r="U18" s="51"/>
      <c r="V18" s="49"/>
      <c r="W18" s="49"/>
      <c r="X18" s="51"/>
      <c r="Y18" s="51"/>
      <c r="Z18" s="49"/>
      <c r="AA18" s="49"/>
      <c r="AB18" s="51"/>
      <c r="AC18" s="51"/>
      <c r="AD18" s="49"/>
      <c r="AE18" s="49"/>
      <c r="AF18" s="51"/>
      <c r="AG18" s="51"/>
      <c r="AH18" s="49"/>
      <c r="AI18" s="49"/>
      <c r="AJ18" s="51"/>
      <c r="AK18" s="51"/>
      <c r="AL18" s="49"/>
      <c r="AM18" s="49"/>
      <c r="AN18" s="49"/>
      <c r="AO18" s="49"/>
      <c r="AP18" s="49"/>
    </row>
    <row r="19" spans="1:42" s="79" customFormat="1" ht="16.5" customHeight="1">
      <c r="A19" s="41"/>
      <c r="B19" s="112"/>
      <c r="C19" s="112"/>
      <c r="D19" s="112"/>
      <c r="E19" s="112"/>
      <c r="F19" s="112"/>
      <c r="G19" s="75"/>
      <c r="H19" s="76"/>
      <c r="I19" s="76"/>
      <c r="J19" s="76"/>
      <c r="K19" s="76"/>
      <c r="L19" s="76"/>
      <c r="M19" s="76"/>
      <c r="N19" s="76"/>
      <c r="O19" s="76"/>
      <c r="P19" s="77"/>
      <c r="Q19" s="78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</row>
    <row r="20" spans="1:42" s="46" customFormat="1" ht="17.25" customHeight="1">
      <c r="A20" s="41"/>
      <c r="B20" s="74"/>
      <c r="C20" s="43"/>
      <c r="D20" s="43"/>
      <c r="E20" s="43"/>
      <c r="F20" s="43"/>
      <c r="G20" s="43"/>
      <c r="H20" s="43"/>
      <c r="I20" s="43"/>
      <c r="J20" s="43"/>
      <c r="K20" s="80"/>
      <c r="L20" s="80"/>
      <c r="M20" s="43"/>
      <c r="N20" s="43"/>
      <c r="O20" s="43"/>
      <c r="P20" s="69"/>
      <c r="Q20" s="69"/>
      <c r="R20" s="70"/>
      <c r="S20" s="70"/>
      <c r="T20" s="69"/>
      <c r="U20" s="81"/>
      <c r="V20" s="70"/>
      <c r="W20" s="70"/>
      <c r="X20" s="71"/>
      <c r="Y20" s="72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69"/>
      <c r="AK20" s="69"/>
      <c r="AL20" s="73"/>
      <c r="AM20" s="70"/>
      <c r="AN20" s="70"/>
      <c r="AO20" s="70"/>
      <c r="AP20" s="70"/>
    </row>
    <row r="21" spans="1:42" s="46" customFormat="1" ht="17.25" customHeight="1">
      <c r="A21" s="41"/>
      <c r="B21" s="74"/>
      <c r="C21" s="43"/>
      <c r="D21" s="43"/>
      <c r="E21" s="43"/>
      <c r="F21" s="43"/>
      <c r="G21" s="43"/>
      <c r="H21" s="43"/>
      <c r="I21" s="43"/>
      <c r="J21" s="43"/>
      <c r="K21" s="80"/>
      <c r="L21" s="80"/>
      <c r="M21" s="43"/>
      <c r="N21" s="43"/>
      <c r="O21" s="43"/>
      <c r="P21" s="69"/>
      <c r="Q21" s="69"/>
      <c r="R21" s="70"/>
      <c r="S21" s="70"/>
      <c r="T21" s="69"/>
      <c r="U21" s="81"/>
      <c r="V21" s="70"/>
      <c r="W21" s="70"/>
      <c r="X21" s="71"/>
      <c r="Y21" s="72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69"/>
      <c r="AK21" s="69"/>
      <c r="AL21" s="73"/>
      <c r="AM21" s="70"/>
      <c r="AN21" s="70"/>
      <c r="AO21" s="70"/>
      <c r="AP21" s="70"/>
    </row>
    <row r="22" spans="1:42" s="46" customFormat="1" ht="17.25" customHeight="1">
      <c r="A22" s="41"/>
      <c r="B22" s="74"/>
      <c r="C22" s="43"/>
      <c r="D22" s="43"/>
      <c r="E22" s="43"/>
      <c r="F22" s="43"/>
      <c r="G22" s="43"/>
      <c r="H22" s="43"/>
      <c r="I22" s="43"/>
      <c r="J22" s="43"/>
      <c r="K22" s="80"/>
      <c r="L22" s="80"/>
      <c r="M22" s="43"/>
      <c r="N22" s="43"/>
      <c r="O22" s="43"/>
      <c r="P22" s="69"/>
      <c r="Q22" s="69"/>
      <c r="R22" s="70"/>
      <c r="S22" s="70"/>
      <c r="T22" s="69"/>
      <c r="U22" s="81"/>
      <c r="V22" s="70"/>
      <c r="W22" s="70"/>
      <c r="X22" s="71"/>
      <c r="Y22" s="72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69"/>
      <c r="AK22" s="69"/>
      <c r="AL22" s="73"/>
      <c r="AM22" s="70"/>
      <c r="AN22" s="70"/>
      <c r="AO22" s="70"/>
      <c r="AP22" s="70"/>
    </row>
    <row r="23" spans="1:42" s="52" customFormat="1" ht="18" customHeight="1">
      <c r="A23" s="47"/>
      <c r="B23" s="48"/>
      <c r="C23" s="47"/>
      <c r="D23" s="47"/>
      <c r="E23" s="49"/>
      <c r="F23" s="49"/>
      <c r="G23" s="49"/>
      <c r="H23" s="49"/>
      <c r="I23" s="49"/>
      <c r="J23" s="49"/>
      <c r="K23" s="50"/>
      <c r="L23" s="50"/>
      <c r="M23" s="47"/>
      <c r="N23" s="51"/>
      <c r="O23" s="51"/>
      <c r="P23" s="51"/>
      <c r="Q23" s="49"/>
      <c r="R23" s="49"/>
      <c r="S23" s="49"/>
      <c r="T23" s="51"/>
      <c r="U23" s="51"/>
      <c r="V23" s="49"/>
      <c r="W23" s="49"/>
      <c r="X23" s="51"/>
      <c r="Y23" s="51"/>
      <c r="Z23" s="49"/>
      <c r="AA23" s="49"/>
      <c r="AB23" s="51"/>
      <c r="AC23" s="51"/>
      <c r="AD23" s="49"/>
      <c r="AE23" s="49"/>
      <c r="AF23" s="51"/>
      <c r="AG23" s="51"/>
      <c r="AH23" s="49"/>
      <c r="AI23" s="49"/>
      <c r="AJ23" s="51"/>
      <c r="AK23" s="51"/>
      <c r="AL23" s="49"/>
      <c r="AM23" s="49"/>
      <c r="AN23" s="49"/>
      <c r="AO23" s="49"/>
      <c r="AP23" s="49"/>
    </row>
    <row r="24" spans="1:42" s="57" customFormat="1" ht="19.5" customHeight="1">
      <c r="A24" s="53"/>
      <c r="B24" s="54" t="s">
        <v>166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6">
        <f>M18+M23</f>
        <v>0</v>
      </c>
      <c r="N24" s="53"/>
      <c r="O24" s="53"/>
      <c r="P24" s="53"/>
      <c r="Q24" s="56"/>
      <c r="R24" s="56">
        <f>R18+R23</f>
        <v>0</v>
      </c>
      <c r="S24" s="56">
        <f>S18+S23</f>
        <v>0</v>
      </c>
      <c r="T24" s="53"/>
      <c r="U24" s="53"/>
      <c r="V24" s="56">
        <f>V18+V23</f>
        <v>0</v>
      </c>
      <c r="W24" s="56">
        <f>W18+W23</f>
        <v>0</v>
      </c>
      <c r="X24" s="53"/>
      <c r="Y24" s="53"/>
      <c r="Z24" s="56">
        <f>Z18+Z23</f>
        <v>0</v>
      </c>
      <c r="AA24" s="56">
        <f>AA18+AA23</f>
        <v>0</v>
      </c>
      <c r="AB24" s="53"/>
      <c r="AC24" s="53"/>
      <c r="AD24" s="56">
        <f>AD18+AD23</f>
        <v>0</v>
      </c>
      <c r="AE24" s="56">
        <f>AE18+AE23</f>
        <v>0</v>
      </c>
      <c r="AF24" s="53"/>
      <c r="AG24" s="53"/>
      <c r="AH24" s="56">
        <f>AH18+AH23</f>
        <v>0</v>
      </c>
      <c r="AI24" s="56">
        <f>AI18+AI23</f>
        <v>0</v>
      </c>
      <c r="AJ24" s="53"/>
      <c r="AK24" s="53"/>
      <c r="AL24" s="56">
        <f>AL18+AL23</f>
        <v>0</v>
      </c>
      <c r="AM24" s="56">
        <f>AM18+AM23</f>
        <v>0</v>
      </c>
      <c r="AN24" s="56">
        <f>AN18+AN23</f>
        <v>0</v>
      </c>
      <c r="AO24" s="56">
        <f>AO18+AO23</f>
        <v>0</v>
      </c>
      <c r="AP24" s="56">
        <f>AP18+AP23</f>
        <v>0</v>
      </c>
    </row>
    <row r="25" spans="1:42" s="46" customFormat="1" ht="18.75">
      <c r="A25" s="45"/>
      <c r="C25" s="45"/>
      <c r="F25" s="45"/>
      <c r="G25" s="45"/>
      <c r="H25" s="45"/>
      <c r="I25" s="45"/>
      <c r="J25" s="45"/>
      <c r="K25" s="45"/>
      <c r="L25" s="45"/>
      <c r="M25" s="45"/>
      <c r="Q25" s="45"/>
    </row>
    <row r="26" spans="1:42" s="46" customFormat="1" ht="18.75">
      <c r="A26" s="45"/>
      <c r="C26" s="45"/>
      <c r="F26" s="45"/>
      <c r="G26" s="45"/>
      <c r="H26" s="45"/>
      <c r="I26" s="45"/>
      <c r="J26" s="45"/>
      <c r="K26" s="45"/>
      <c r="L26" s="45"/>
      <c r="M26" s="45"/>
      <c r="Q26" s="45"/>
    </row>
    <row r="27" spans="1:42" s="46" customFormat="1" ht="18.75">
      <c r="A27" s="45"/>
      <c r="C27" s="45"/>
      <c r="F27" s="45"/>
      <c r="G27" s="45"/>
      <c r="H27" s="45"/>
      <c r="I27" s="45"/>
      <c r="J27" s="45"/>
      <c r="K27" s="45"/>
      <c r="L27" s="45"/>
      <c r="M27" s="45"/>
      <c r="Q27" s="45"/>
    </row>
    <row r="28" spans="1:42" s="46" customFormat="1" ht="18.75">
      <c r="A28" s="45"/>
      <c r="C28" s="45"/>
      <c r="F28" s="45"/>
      <c r="G28" s="45"/>
      <c r="H28" s="45"/>
      <c r="I28" s="45"/>
      <c r="J28" s="45"/>
      <c r="K28" s="45"/>
      <c r="L28" s="45"/>
      <c r="M28" s="45"/>
      <c r="Q28" s="45"/>
    </row>
    <row r="29" spans="1:42" s="46" customFormat="1" ht="18.75">
      <c r="A29" s="45"/>
      <c r="C29" s="45"/>
      <c r="F29" s="45"/>
      <c r="G29" s="45"/>
      <c r="H29" s="45"/>
      <c r="I29" s="45"/>
      <c r="J29" s="45"/>
      <c r="K29" s="45"/>
      <c r="L29" s="45"/>
      <c r="M29" s="45"/>
      <c r="Q29" s="45"/>
    </row>
  </sheetData>
  <mergeCells count="52">
    <mergeCell ref="A3:M3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L4"/>
    <mergeCell ref="M4:M6"/>
    <mergeCell ref="N4:N6"/>
    <mergeCell ref="O4:O6"/>
    <mergeCell ref="I5:I6"/>
    <mergeCell ref="J5:J6"/>
    <mergeCell ref="P5:P6"/>
    <mergeCell ref="AB5:AB6"/>
    <mergeCell ref="AJ4:AM4"/>
    <mergeCell ref="V5:V6"/>
    <mergeCell ref="W5:W6"/>
    <mergeCell ref="P4:S4"/>
    <mergeCell ref="T4:W4"/>
    <mergeCell ref="X4:AA4"/>
    <mergeCell ref="Q5:Q6"/>
    <mergeCell ref="R5:R6"/>
    <mergeCell ref="S5:S6"/>
    <mergeCell ref="T5:T6"/>
    <mergeCell ref="U5:U6"/>
    <mergeCell ref="AN4:AN6"/>
    <mergeCell ref="AO4:AO6"/>
    <mergeCell ref="AP4:AP6"/>
    <mergeCell ref="AB4:AE4"/>
    <mergeCell ref="AF4:AI4"/>
    <mergeCell ref="AM5:AM6"/>
    <mergeCell ref="AL5:AL6"/>
    <mergeCell ref="B19:F19"/>
    <mergeCell ref="AH5:AH6"/>
    <mergeCell ref="AI5:AI6"/>
    <mergeCell ref="AJ5:AJ6"/>
    <mergeCell ref="AK5:AK6"/>
    <mergeCell ref="AC5:AC6"/>
    <mergeCell ref="AD5:AD6"/>
    <mergeCell ref="AE5:AE6"/>
    <mergeCell ref="AF5:AF6"/>
    <mergeCell ref="AG5:AG6"/>
    <mergeCell ref="X5:X6"/>
    <mergeCell ref="Y5:Y6"/>
    <mergeCell ref="Z5:Z6"/>
    <mergeCell ref="AA5:AA6"/>
    <mergeCell ref="K5:K6"/>
    <mergeCell ref="L5:L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LibreOffice/7.0.3.1$Windows_X86_64 LibreOffice_project/d7547858d014d4cf69878db179d326fc3483e082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Информация</vt:lpstr>
      <vt:lpstr>ЖУ</vt:lpstr>
      <vt:lpstr>КУ</vt:lpstr>
      <vt:lpstr>Информация!Область_печати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dc:description/>
  <cp:lastModifiedBy>SpezStroi</cp:lastModifiedBy>
  <cp:revision>2</cp:revision>
  <cp:lastPrinted>2016-07-13T00:30:49Z</cp:lastPrinted>
  <dcterms:created xsi:type="dcterms:W3CDTF">2014-02-25T16:18:39Z</dcterms:created>
  <dcterms:modified xsi:type="dcterms:W3CDTF">2022-07-12T01:01:25Z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