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8555" windowHeight="11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<sst xmlns="http://schemas.openxmlformats.org/spreadsheetml/2006/main" count="495" uniqueCount="265">
  <si>
    <t>Налоговые доходы консолидированного бюджета субъекта Российской Федерации - всего</t>
  </si>
  <si>
    <t>в том числе по направлениям:</t>
  </si>
  <si>
    <t xml:space="preserve">налог на прибыль организаций </t>
  </si>
  <si>
    <t>налог на доходы физических лиц</t>
  </si>
  <si>
    <t xml:space="preserve">налог на добычу полезных ископаемых 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</si>
  <si>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</si>
  <si>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</si>
  <si>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</si>
  <si>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</si>
  <si>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</si>
  <si>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 xml:space="preserve">Неналоговые доходы - всего </t>
  </si>
  <si>
    <t>Доходы консолидированного бюджета субъекта  Российской Федерации - всего</t>
  </si>
  <si>
    <t>Расходы консолидированного бюджета субъекта Российской Федерации - всего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</si>
  <si>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</si>
  <si>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</si>
  <si>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тарифов по категориям потребителей</t>
  </si>
  <si>
    <t>2.4. Сельское хозяйство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</si>
  <si>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</si>
  <si>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</si>
  <si>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</si>
  <si>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</si>
  <si>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</si>
  <si>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</si>
  <si>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</si>
  <si>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</si>
  <si>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</si>
  <si>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</si>
  <si>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</si>
  <si>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</si>
  <si>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2.5. Транспорт и связь</t>
  </si>
  <si>
    <t>2.5.1. Транспорт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</si>
  <si>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</si>
  <si>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</si>
  <si>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 xml:space="preserve">    в том числе федерального значения</t>
  </si>
  <si>
    <t>Плотность железнодорожных путей общего пользования</t>
  </si>
  <si>
    <t>на конец года; км путей на 10000 кв.км территории</t>
  </si>
  <si>
    <t>Плотность автомобильных дорог общего пользования с твердым покрытием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</si>
  <si>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</si>
  <si>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</si>
  <si>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2.5.2. Связь</t>
  </si>
  <si>
    <t>Объем услуг связи</t>
  </si>
  <si>
    <t>в ценах соответствующих лет; млрд. руб.</t>
  </si>
  <si>
    <t>в том числе:</t>
  </si>
  <si>
    <t>Наличие персональных компьютеров</t>
  </si>
  <si>
    <t>шт.</t>
  </si>
  <si>
    <t xml:space="preserve">          в том числе подключенных к сети Интернет</t>
  </si>
  <si>
    <t xml:space="preserve">2.6. 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</si>
  <si>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</si>
  <si>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</si>
  <si>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</si>
  <si>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</si>
  <si>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</si>
  <si>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</si>
  <si>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</si>
  <si>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</si>
  <si>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</si>
  <si>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</si>
  <si>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</si>
  <si>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</si>
  <si>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</si>
  <si>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тыс. руб.</t>
  </si>
  <si>
    <t>2.7. Строительство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</si>
  <si>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</si>
  <si>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</si>
  <si>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</si>
  <si>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</si>
  <si>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</si>
  <si>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</si>
  <si>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</si>
  <si>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</si>
  <si>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</si>
  <si>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</si>
  <si>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</si>
  <si>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</si>
  <si>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</si>
  <si>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</si>
  <si>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</si>
  <si>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</si>
  <si>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Распределение оборота розничной торговли по формам собственности</t>
  </si>
  <si>
    <t>Государственная и муниципальная</t>
  </si>
  <si>
    <t>в ценах соответствующих лет; % от общего объема оборота розничной торговли субъекта Российской Федерации</t>
  </si>
  <si>
    <t>Частная</t>
  </si>
  <si>
    <t>Другие формы собственности</t>
  </si>
  <si>
    <t>Распределение оборота розничной торговли по формам торговли</t>
  </si>
  <si>
    <t>Оборот розничной торговли торгующих организаций и индивидуальных предпринимателей, осуществляющих деятельность вне рынка</t>
  </si>
  <si>
    <t>Продажа на розничных рынках и ярмарках</t>
  </si>
  <si>
    <t xml:space="preserve">Оборот розничной торговли по торговым сетям </t>
  </si>
  <si>
    <t>% от оборота розничной торговли</t>
  </si>
  <si>
    <t>Структура оборота розничной торговли</t>
  </si>
  <si>
    <t>Пищевые продукты, включая напитки, и табачные изделия</t>
  </si>
  <si>
    <t>в ценах соответствующих лет; % от оборота розничной торговли субъекта Российской Федерации</t>
  </si>
  <si>
    <t>Непродовольственные товары</t>
  </si>
  <si>
    <t>Объем платных услуг населению</t>
  </si>
  <si>
    <t>Индекс-дефлятор объема платных услуг</t>
  </si>
  <si>
    <t>единиц</t>
  </si>
  <si>
    <t>в том числе по отдельным видам экономической деятельности: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</si>
  <si>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</si>
  <si>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</si>
  <si>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</si>
  <si>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</si>
  <si>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</si>
  <si>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</si>
  <si>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недвижимом имуществом, аренда и предоставление услуг</t>
  </si>
  <si>
    <t>тыс. чел.</t>
  </si>
  <si>
    <t>операции с недвижимом имуществом, аренда и предоставление услуг, в том числе:</t>
  </si>
  <si>
    <t xml:space="preserve">млрд. руб. </t>
  </si>
  <si>
    <t>в том числе по видам экономической деятельности:</t>
  </si>
  <si>
    <t>6. Инвестиции</t>
  </si>
  <si>
    <t>Инвестиции в основной капитал</t>
  </si>
  <si>
    <t>Индекс физического объема инвестиций в основной капитал</t>
  </si>
  <si>
    <t>Индекс-дефлятор</t>
  </si>
  <si>
    <t>млн.руб.</t>
  </si>
  <si>
    <t>образование</t>
  </si>
  <si>
    <t>социальная политика</t>
  </si>
  <si>
    <t xml:space="preserve">      Дефицит(-),профицит(+) консолидированного бюджета субъекта Российской Федерации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</si>
  <si>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</si>
  <si>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</si>
  <si>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</si>
  <si>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другие доходы (включая "скрытые", от продажи валюты, денежные переводы и пр.)</t>
  </si>
  <si>
    <t>доходы от собственности</t>
  </si>
  <si>
    <t>социальные выплаты</t>
  </si>
  <si>
    <t>пенсии</t>
  </si>
  <si>
    <t>пособия и социальная помощь</t>
  </si>
  <si>
    <t>стипендии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</si>
  <si>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</si>
  <si>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</si>
  <si>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</si>
  <si>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</si>
  <si>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Величина прожиточного минимума (в среднем на душу населения)</t>
  </si>
  <si>
    <t>руб. в месяц</t>
  </si>
  <si>
    <t>Численность населения с денежными доходами ниже величины прожиточного минимума</t>
  </si>
  <si>
    <t>% от общей численности населения субъекта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</si>
  <si>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</si>
  <si>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</si>
  <si>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</si>
  <si>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</si>
  <si>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</si>
  <si>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</si>
  <si>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 xml:space="preserve">      Превышение доходов над расходами (+), или расходов над доходами (-)</t>
  </si>
  <si>
    <t>9. Труд и занятость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</si>
  <si>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</si>
  <si>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</si>
  <si>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</si>
  <si>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собственность общественных и религиозных организаций (объединений)</t>
  </si>
  <si>
    <t>смешанная российская</t>
  </si>
  <si>
    <t>иностранная, совместная российская и иностранная</t>
  </si>
  <si>
    <t>частная</t>
  </si>
  <si>
    <t>Уровень безработицы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</si>
  <si>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</si>
  <si>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</si>
  <si>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</si>
  <si>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</si>
  <si>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</si>
  <si>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Выплаты социального характера - всего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</si>
  <si>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</si>
  <si>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</si>
  <si>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Удельный вес лиц с высшим образованием в численности занятых в экономике</t>
  </si>
  <si>
    <t>10. Развитие социальной сферы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</si>
  <si>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</si>
  <si>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</si>
  <si>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государственных и муниципальных</t>
  </si>
  <si>
    <t>негосударственных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</si>
  <si>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</si>
  <si>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</si>
  <si>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</si>
  <si>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</si>
  <si>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</si>
  <si>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</si>
  <si>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</si>
  <si>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</si>
  <si>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</si>
  <si>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</si>
  <si>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</si>
  <si>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</si>
  <si>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</si>
  <si>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</si>
  <si>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>11. Окружающая среда</t>
  </si>
  <si>
    <t xml:space="preserve">Текущие затраты на охрану окружающей среды </t>
  </si>
  <si>
    <r>
      <t xml:space="preserve">Реальные </t>
    </r>
    <r>
      <rPr>
        <sz val="14"/>
        <color indexed="8"/>
        <rFont val="Times New Roman"/>
        <family val="1"/>
      </rPr>
      <t>денежные доходы населения</t>
    </r>
  </si>
  <si>
    <t xml:space="preserve">Число выбывших с территории региона </t>
  </si>
  <si>
    <t>тыс. человек</t>
  </si>
  <si>
    <t>Число прибывших на территорию региона</t>
  </si>
  <si>
    <t>Форма 2п</t>
  </si>
  <si>
    <t>Темп роста отгрузки - РАЗДЕЛ D: Обрабатывающие производства</t>
  </si>
  <si>
    <t>% к предыдущему году в действующих ценах</t>
  </si>
  <si>
    <t>Индекс-дефлятор отрузки - РАЗДЕЛ D: Обрабатывающие производства</t>
  </si>
  <si>
    <t>Индекс-дефлятор отгрузки - РАЗДЕЛ E: Производство и распределение электроэнергии, газа и воды</t>
  </si>
  <si>
    <t>Среднесписочная численность работников организаций (без внешних совместителей)</t>
  </si>
  <si>
    <t>Безвозмездные поступления</t>
  </si>
  <si>
    <t>дотации из федерального бюджета</t>
  </si>
  <si>
    <t>дотации на выравнивание бюджетной обеспеченности</t>
  </si>
  <si>
    <t>субсидии из федерального бюджета</t>
  </si>
  <si>
    <t>субвенции из федерального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</si>
  <si>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</si>
  <si>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</si>
  <si>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</si>
  <si>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</si>
  <si>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</si>
  <si>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</si>
  <si>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</si>
  <si>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</si>
  <si>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</si>
  <si>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</si>
  <si>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</si>
  <si>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 и входящих в его состав муниципальных образований</t>
  </si>
  <si>
    <t>Темп роста отгрузки - РАЗДЕЛ E: Производство и распределение электроэнергии, газа и воды</t>
  </si>
  <si>
    <t>Численность экономически активного населения</t>
  </si>
  <si>
    <t>мест на 1000 детей в возрасте 1-6 лет</t>
  </si>
  <si>
    <t xml:space="preserve">Основные показатели, представляемые для разработки прогноза социально-экономического развития  Российской Федерации </t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</si>
  <si>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</si>
  <si>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</si>
  <si>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</si>
  <si>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</si>
  <si>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</si>
  <si>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</si>
  <si>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</si>
  <si>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</si>
  <si>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</si>
  <si>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</si>
  <si>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</si>
  <si>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</si>
  <si>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Городское население (среднегодовая)</t>
  </si>
  <si>
    <t>Сельское население (среднегодовая)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</si>
  <si>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</si>
  <si>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</si>
  <si>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</si>
  <si>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</si>
  <si>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</si>
  <si>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</si>
  <si>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</si>
  <si>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</si>
  <si>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</si>
  <si>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</si>
  <si>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</si>
  <si>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>2.1. Выпуск товаров и услуг</t>
  </si>
  <si>
    <t>Выпуск товаров и услуг</t>
  </si>
  <si>
    <t xml:space="preserve">млн. руб. </t>
  </si>
  <si>
    <t>2.2. Валовой региональный продукт</t>
  </si>
  <si>
    <t>Валовой региональный продукт (в основных ценах соответствующих лет) - всего</t>
  </si>
  <si>
    <t>Индекс физического объема валового регионального продукта</t>
  </si>
  <si>
    <t>Индекс-дефлятор объема валового регионального продукта</t>
  </si>
  <si>
    <t>2.3. Промышленное производство</t>
  </si>
  <si>
    <t xml:space="preserve">Индекс промышленного производства </t>
  </si>
  <si>
    <t>Добыча полезных ископаемых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</si>
  <si>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</si>
  <si>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</si>
  <si>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</si>
  <si>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7. Консолидированный бюджет субъекта Российской Федерации (включая местные бюджеты без учета территориальных внебюджетных фондов)</t>
  </si>
  <si>
    <t>Среднемесячная номинальная начисленная заработная плата в целом по региону</t>
  </si>
  <si>
    <t>Налоговые и неналоговые доходы - всего</t>
  </si>
  <si>
    <t>Индекс потребительских цен на продукцию общественного питания за период с начала года</t>
  </si>
  <si>
    <t>5. Малое и среднее предпринимательство, включая микропредприятия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</si>
  <si>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</si>
  <si>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</si>
  <si>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</si>
  <si>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39.7</t>
  </si>
  <si>
    <t>Сельское и лесное хозяйство</t>
  </si>
  <si>
    <t>Фонд начисленной заработной платы работников организаций</t>
  </si>
  <si>
    <t>Денежные доходы населения  РФ</t>
  </si>
  <si>
    <t>- </t>
  </si>
  <si>
    <t>Дальнереченский муниципальный район</t>
  </si>
  <si>
    <t>Специальные налоговые режимы</t>
  </si>
  <si>
    <t xml:space="preserve">на 2017 год и на период до 2019 года </t>
  </si>
  <si>
    <t>*</t>
  </si>
  <si>
    <t>93,,8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</si>
</sst>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29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ahoma"/>
      <family val="2"/>
    </font>
    <font>
      <sz val="9"/>
      <color indexed="8"/>
      <name val="Arial Cyr"/>
      <family val="2"/>
    </font>
    <font>
      <b/>
      <sz val="1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 applyProtection="1">
      <alignment horizontal="center"/>
      <protection locked="0"/>
    </xf>
    <xf numFmtId="2" fontId="8" fillId="0" borderId="10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7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 applyProtection="1">
      <alignment horizontal="left" vertical="center" wrapText="1" shrinkToFit="1"/>
      <protection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 applyProtection="1">
      <alignment vertical="center" wrapText="1" shrinkToFit="1"/>
      <protection/>
    </xf>
    <xf numFmtId="0" fontId="7" fillId="0" borderId="10" xfId="0" applyFont="1" applyFill="1" applyBorder="1" applyAlignment="1" applyProtection="1">
      <alignment vertical="center" wrapText="1" shrinkToFi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2"/>
  <sheetViews>
    <sheetView tabSelected="1" zoomScale="65" zoomScaleNormal="65" zoomScalePageLayoutView="0" workbookViewId="0" topLeftCell="A2">
      <pane ySplit="2295" topLeftCell="BM1" activePane="bottomLeft" state="split"/>
      <selection pane="topLeft" activeCell="A2" sqref="A1:IV16384"/>
      <selection pane="bottomLeft" activeCell="F27" sqref="F27"/>
    </sheetView>
  </sheetViews>
  <sheetFormatPr defaultColWidth="9.00390625" defaultRowHeight="12.75"/>
  <cols>
    <col min="1" max="1" width="1.37890625" style="15" customWidth="1"/>
    <col min="2" max="2" width="76.125" style="15" customWidth="1"/>
    <col min="3" max="3" width="43.375" style="15" customWidth="1"/>
    <col min="4" max="12" width="13.75390625" style="15" customWidth="1"/>
    <col min="13" max="13" width="8.375" style="15" customWidth="1"/>
    <col min="14" max="16384" width="9.125" style="15" customWidth="1"/>
  </cols>
  <sheetData>
    <row r="2" spans="2:12" ht="20.25">
      <c r="B2" s="38" t="s">
        <v>182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2:12" ht="24.75" customHeight="1">
      <c r="B3" s="39" t="s">
        <v>208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2:12" ht="25.5" customHeight="1">
      <c r="B4" s="39" t="s">
        <v>262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2:12" ht="20.25">
      <c r="B5" s="41" t="s">
        <v>260</v>
      </c>
      <c r="C5" s="41"/>
      <c r="D5" s="41"/>
      <c r="E5" s="41"/>
      <c r="F5" s="41"/>
      <c r="G5" s="41"/>
      <c r="H5" s="41"/>
      <c r="I5" s="41"/>
      <c r="J5" s="41"/>
      <c r="K5" s="41"/>
      <c r="L5" s="41"/>
    </row>
    <row r="7" spans="2:12" ht="18.75">
      <c r="B7" s="40" t="s">
        <v>209</v>
      </c>
      <c r="C7" s="40" t="s">
        <v>210</v>
      </c>
      <c r="D7" s="2" t="s">
        <v>211</v>
      </c>
      <c r="E7" s="2" t="s">
        <v>211</v>
      </c>
      <c r="F7" s="2" t="s">
        <v>212</v>
      </c>
      <c r="G7" s="2" t="s">
        <v>213</v>
      </c>
      <c r="H7" s="2"/>
      <c r="I7" s="2"/>
      <c r="J7" s="2"/>
      <c r="K7" s="2"/>
      <c r="L7" s="2"/>
    </row>
    <row r="8" spans="2:12" ht="18.75">
      <c r="B8" s="40"/>
      <c r="C8" s="40"/>
      <c r="D8" s="40">
        <v>2014</v>
      </c>
      <c r="E8" s="40">
        <v>2015</v>
      </c>
      <c r="F8" s="40">
        <v>2016</v>
      </c>
      <c r="G8" s="2">
        <v>2017</v>
      </c>
      <c r="H8" s="2"/>
      <c r="I8" s="2">
        <v>2018</v>
      </c>
      <c r="J8" s="2"/>
      <c r="K8" s="2">
        <v>2019</v>
      </c>
      <c r="L8" s="2"/>
    </row>
    <row r="9" spans="2:12" ht="18.75" customHeight="1">
      <c r="B9" s="40"/>
      <c r="C9" s="40"/>
      <c r="D9" s="40"/>
      <c r="E9" s="40"/>
      <c r="F9" s="40"/>
      <c r="G9" s="1" t="s">
        <v>214</v>
      </c>
      <c r="H9" s="1" t="s">
        <v>215</v>
      </c>
      <c r="I9" s="1" t="s">
        <v>214</v>
      </c>
      <c r="J9" s="1" t="s">
        <v>215</v>
      </c>
      <c r="K9" s="1" t="s">
        <v>214</v>
      </c>
      <c r="L9" s="1" t="s">
        <v>215</v>
      </c>
    </row>
    <row r="10" spans="2:12" ht="18.75">
      <c r="B10" s="3" t="s">
        <v>216</v>
      </c>
      <c r="C10" s="4"/>
      <c r="D10" s="5"/>
      <c r="E10" s="5"/>
      <c r="F10" s="5"/>
      <c r="G10" s="5"/>
      <c r="H10" s="5"/>
      <c r="I10" s="5"/>
      <c r="J10" s="5"/>
      <c r="K10" s="5"/>
      <c r="L10" s="5"/>
    </row>
    <row r="11" spans="2:12" ht="18.75">
      <c r="B11" s="3" t="s">
        <v>217</v>
      </c>
      <c r="C11" s="4"/>
      <c r="D11" s="5"/>
      <c r="E11" s="5"/>
      <c r="F11" s="5"/>
      <c r="G11" s="5"/>
      <c r="H11" s="5"/>
      <c r="I11" s="5"/>
      <c r="J11" s="5"/>
      <c r="K11" s="5"/>
      <c r="L11" s="5"/>
    </row>
    <row r="12" spans="2:12" ht="18.75">
      <c r="B12" s="6" t="s">
        <v>218</v>
      </c>
      <c r="C12" s="4" t="s">
        <v>219</v>
      </c>
      <c r="D12" s="5">
        <v>10.3</v>
      </c>
      <c r="E12" s="5">
        <v>10.1</v>
      </c>
      <c r="F12" s="5">
        <v>9.95</v>
      </c>
      <c r="G12" s="5">
        <v>9.75</v>
      </c>
      <c r="H12" s="5">
        <v>9.75</v>
      </c>
      <c r="I12" s="5">
        <v>9.6</v>
      </c>
      <c r="J12" s="5">
        <v>9.65</v>
      </c>
      <c r="K12" s="5">
        <v>9.45</v>
      </c>
      <c r="L12" s="5">
        <v>9.5</v>
      </c>
    </row>
    <row r="13" spans="2:12" ht="18.75">
      <c r="B13" s="6" t="s">
        <v>221</v>
      </c>
      <c r="C13" s="4" t="s">
        <v>219</v>
      </c>
      <c r="D13" s="5"/>
      <c r="E13" s="5"/>
      <c r="F13" s="5"/>
      <c r="G13" s="5"/>
      <c r="H13" s="5"/>
      <c r="I13" s="5"/>
      <c r="J13" s="5"/>
      <c r="K13" s="5"/>
      <c r="L13" s="5"/>
    </row>
    <row r="14" spans="2:12" ht="18.75">
      <c r="B14" s="6" t="s">
        <v>222</v>
      </c>
      <c r="C14" s="4" t="s">
        <v>219</v>
      </c>
      <c r="D14" s="5">
        <v>10.3</v>
      </c>
      <c r="E14" s="5">
        <v>10.1</v>
      </c>
      <c r="F14" s="5">
        <v>9.95</v>
      </c>
      <c r="G14" s="5">
        <v>9.75</v>
      </c>
      <c r="H14" s="5">
        <v>9.75</v>
      </c>
      <c r="I14" s="5">
        <v>9.6</v>
      </c>
      <c r="J14" s="5">
        <v>9.65</v>
      </c>
      <c r="K14" s="5">
        <v>9.45</v>
      </c>
      <c r="L14" s="5">
        <v>9.5</v>
      </c>
    </row>
    <row r="15" spans="2:12" ht="18.75">
      <c r="B15" s="6" t="s">
        <v>223</v>
      </c>
      <c r="C15" s="4" t="s">
        <v>224</v>
      </c>
      <c r="D15" s="5"/>
      <c r="E15" s="5"/>
      <c r="F15" s="5"/>
      <c r="G15" s="5"/>
      <c r="H15" s="5"/>
      <c r="I15" s="5"/>
      <c r="J15" s="5"/>
      <c r="K15" s="5"/>
      <c r="L15" s="5"/>
    </row>
    <row r="16" spans="2:12" ht="37.5">
      <c r="B16" s="6" t="s">
        <v>225</v>
      </c>
      <c r="C16" s="4" t="s">
        <v>226</v>
      </c>
      <c r="D16" s="5">
        <v>14.45</v>
      </c>
      <c r="E16" s="5">
        <v>14.52</v>
      </c>
      <c r="F16" s="5">
        <v>14.51</v>
      </c>
      <c r="G16" s="29">
        <v>14.5</v>
      </c>
      <c r="H16" s="29">
        <v>14.55</v>
      </c>
      <c r="I16" s="29">
        <v>14.5</v>
      </c>
      <c r="J16" s="29">
        <v>14.55</v>
      </c>
      <c r="K16" s="29">
        <v>14.5</v>
      </c>
      <c r="L16" s="29">
        <v>14.55</v>
      </c>
    </row>
    <row r="17" spans="2:12" ht="37.5">
      <c r="B17" s="6" t="s">
        <v>227</v>
      </c>
      <c r="C17" s="4" t="s">
        <v>228</v>
      </c>
      <c r="D17" s="5">
        <v>18.95</v>
      </c>
      <c r="E17" s="5">
        <v>18.98</v>
      </c>
      <c r="F17" s="5">
        <v>18.95</v>
      </c>
      <c r="G17" s="5">
        <v>18.95</v>
      </c>
      <c r="H17" s="5">
        <v>18.95</v>
      </c>
      <c r="I17" s="5">
        <v>18.95</v>
      </c>
      <c r="J17" s="5">
        <v>18.95</v>
      </c>
      <c r="K17" s="5">
        <v>18.95</v>
      </c>
      <c r="L17" s="5">
        <v>18.95</v>
      </c>
    </row>
    <row r="18" spans="2:12" ht="18.75">
      <c r="B18" s="6" t="s">
        <v>229</v>
      </c>
      <c r="C18" s="4" t="s">
        <v>230</v>
      </c>
      <c r="D18" s="5"/>
      <c r="E18" s="5"/>
      <c r="F18" s="5"/>
      <c r="G18" s="5"/>
      <c r="H18" s="5"/>
      <c r="I18" s="5"/>
      <c r="J18" s="5"/>
      <c r="K18" s="5"/>
      <c r="L18" s="5"/>
    </row>
    <row r="19" spans="2:12" ht="18.75">
      <c r="B19" s="6" t="s">
        <v>181</v>
      </c>
      <c r="C19" s="4" t="s">
        <v>180</v>
      </c>
      <c r="D19" s="5">
        <v>0.3</v>
      </c>
      <c r="E19" s="5">
        <v>0.3</v>
      </c>
      <c r="F19" s="5">
        <v>0.3</v>
      </c>
      <c r="G19" s="5">
        <v>0.25</v>
      </c>
      <c r="H19" s="5">
        <v>0.3</v>
      </c>
      <c r="I19" s="5">
        <v>0.25</v>
      </c>
      <c r="J19" s="5">
        <v>0.3</v>
      </c>
      <c r="K19" s="5">
        <v>0.25</v>
      </c>
      <c r="L19" s="5">
        <v>0.3</v>
      </c>
    </row>
    <row r="20" spans="2:12" ht="18.75">
      <c r="B20" s="6" t="s">
        <v>179</v>
      </c>
      <c r="C20" s="4" t="s">
        <v>180</v>
      </c>
      <c r="D20" s="5">
        <v>0.49</v>
      </c>
      <c r="E20" s="5">
        <v>0.5</v>
      </c>
      <c r="F20" s="5">
        <v>0.5</v>
      </c>
      <c r="G20" s="5">
        <v>0.5</v>
      </c>
      <c r="H20" s="5">
        <v>0.49</v>
      </c>
      <c r="I20" s="5">
        <v>0.49</v>
      </c>
      <c r="J20" s="5">
        <v>0.45</v>
      </c>
      <c r="K20" s="5">
        <v>0.49</v>
      </c>
      <c r="L20" s="5">
        <v>0.45</v>
      </c>
    </row>
    <row r="21" spans="2:12" ht="18.75">
      <c r="B21" s="6" t="s">
        <v>231</v>
      </c>
      <c r="C21" s="4" t="s">
        <v>232</v>
      </c>
      <c r="D21" s="5"/>
      <c r="E21" s="5"/>
      <c r="F21" s="5"/>
      <c r="G21" s="5"/>
      <c r="H21" s="5"/>
      <c r="I21" s="5"/>
      <c r="J21" s="5"/>
      <c r="K21" s="5"/>
      <c r="L21" s="5"/>
    </row>
    <row r="22" spans="2:12" ht="18.75">
      <c r="B22" s="3" t="s">
        <v>233</v>
      </c>
      <c r="C22" s="4"/>
      <c r="D22" s="5"/>
      <c r="E22" s="5"/>
      <c r="F22" s="5"/>
      <c r="G22" s="5"/>
      <c r="H22" s="5"/>
      <c r="I22" s="5"/>
      <c r="J22" s="5"/>
      <c r="K22" s="5"/>
      <c r="L22" s="5"/>
    </row>
    <row r="23" spans="2:12" ht="18.75">
      <c r="B23" s="3" t="s">
        <v>234</v>
      </c>
      <c r="C23" s="4"/>
      <c r="D23" s="5"/>
      <c r="E23" s="5"/>
      <c r="F23" s="5"/>
      <c r="G23" s="5"/>
      <c r="H23" s="5"/>
      <c r="I23" s="5"/>
      <c r="J23" s="5"/>
      <c r="K23" s="5"/>
      <c r="L23" s="5"/>
    </row>
    <row r="24" spans="2:12" ht="18.75">
      <c r="B24" s="6" t="s">
        <v>235</v>
      </c>
      <c r="C24" s="4" t="s">
        <v>236</v>
      </c>
      <c r="D24" s="5">
        <v>83.8</v>
      </c>
      <c r="E24" s="5">
        <v>84.8</v>
      </c>
      <c r="F24" s="5">
        <v>82.5</v>
      </c>
      <c r="G24" s="5">
        <v>87.8</v>
      </c>
      <c r="H24" s="5">
        <v>82.67</v>
      </c>
      <c r="I24" s="5">
        <v>90.95</v>
      </c>
      <c r="J24" s="5">
        <v>81.9</v>
      </c>
      <c r="K24" s="5">
        <v>93.6</v>
      </c>
      <c r="L24" s="5">
        <v>82.1</v>
      </c>
    </row>
    <row r="25" spans="2:12" ht="18.75">
      <c r="B25" s="3" t="s">
        <v>237</v>
      </c>
      <c r="C25" s="4"/>
      <c r="D25" s="5"/>
      <c r="E25" s="5"/>
      <c r="F25" s="5"/>
      <c r="G25" s="5"/>
      <c r="H25" s="5"/>
      <c r="I25" s="5"/>
      <c r="J25" s="5"/>
      <c r="K25" s="5"/>
      <c r="L25" s="5"/>
    </row>
    <row r="26" spans="2:12" ht="37.5">
      <c r="B26" s="7" t="s">
        <v>238</v>
      </c>
      <c r="C26" s="4" t="s">
        <v>236</v>
      </c>
      <c r="D26" s="5"/>
      <c r="E26" s="5"/>
      <c r="F26" s="5"/>
      <c r="G26" s="5"/>
      <c r="H26" s="5"/>
      <c r="I26" s="5"/>
      <c r="J26" s="5"/>
      <c r="K26" s="5"/>
      <c r="L26" s="5"/>
    </row>
    <row r="27" spans="2:12" ht="37.5">
      <c r="B27" s="6" t="s">
        <v>239</v>
      </c>
      <c r="C27" s="4" t="s">
        <v>66</v>
      </c>
      <c r="D27" s="5"/>
      <c r="E27" s="5"/>
      <c r="F27" s="5"/>
      <c r="G27" s="5"/>
      <c r="H27" s="5"/>
      <c r="I27" s="5"/>
      <c r="J27" s="5"/>
      <c r="K27" s="5"/>
      <c r="L27" s="5"/>
    </row>
    <row r="28" spans="2:12" ht="18.75">
      <c r="B28" s="6" t="s">
        <v>240</v>
      </c>
      <c r="C28" s="4" t="s">
        <v>220</v>
      </c>
      <c r="D28" s="5"/>
      <c r="E28" s="5"/>
      <c r="F28" s="5"/>
      <c r="G28" s="5"/>
      <c r="H28" s="5"/>
      <c r="I28" s="5"/>
      <c r="J28" s="5"/>
      <c r="K28" s="5"/>
      <c r="L28" s="5"/>
    </row>
    <row r="29" spans="2:12" ht="18.75">
      <c r="B29" s="3" t="s">
        <v>241</v>
      </c>
      <c r="C29" s="4"/>
      <c r="D29" s="5"/>
      <c r="E29" s="5"/>
      <c r="F29" s="5"/>
      <c r="G29" s="5"/>
      <c r="H29" s="5"/>
      <c r="I29" s="5"/>
      <c r="J29" s="5"/>
      <c r="K29" s="5"/>
      <c r="L29" s="5"/>
    </row>
    <row r="30" spans="2:12" ht="37.5">
      <c r="B30" s="6" t="s">
        <v>242</v>
      </c>
      <c r="C30" s="4" t="s">
        <v>66</v>
      </c>
      <c r="D30" s="5">
        <v>101.6</v>
      </c>
      <c r="E30" s="5">
        <v>99.8</v>
      </c>
      <c r="F30" s="5">
        <v>99.7</v>
      </c>
      <c r="G30" s="5">
        <v>104.8</v>
      </c>
      <c r="H30" s="5">
        <v>103.1</v>
      </c>
      <c r="I30" s="5">
        <v>103.5</v>
      </c>
      <c r="J30" s="5">
        <v>101.6</v>
      </c>
      <c r="K30" s="5">
        <v>102.5</v>
      </c>
      <c r="L30" s="5">
        <v>100.9</v>
      </c>
    </row>
    <row r="31" spans="2:12" ht="18.75">
      <c r="B31" s="3" t="s">
        <v>243</v>
      </c>
      <c r="C31" s="4"/>
      <c r="D31" s="5"/>
      <c r="E31" s="5"/>
      <c r="F31" s="5"/>
      <c r="G31" s="5"/>
      <c r="H31" s="5"/>
      <c r="I31" s="5"/>
      <c r="J31" s="5"/>
      <c r="K31" s="5"/>
      <c r="L31" s="5"/>
    </row>
    <row r="32" spans="2:12" ht="18.75">
      <c r="B32" s="3" t="s">
        <v>244</v>
      </c>
      <c r="C32" s="4"/>
      <c r="D32" s="5"/>
      <c r="E32" s="5"/>
      <c r="F32" s="5"/>
      <c r="G32" s="5"/>
      <c r="H32" s="5"/>
      <c r="I32" s="5"/>
      <c r="J32" s="5"/>
      <c r="K32" s="5"/>
      <c r="L32" s="5"/>
    </row>
    <row r="33" spans="2:12" ht="56.25">
      <c r="B33" s="6" t="s">
        <v>245</v>
      </c>
      <c r="C33" s="4" t="s">
        <v>236</v>
      </c>
      <c r="D33" s="5">
        <v>84</v>
      </c>
      <c r="E33" s="5">
        <v>82.2</v>
      </c>
      <c r="F33" s="5">
        <v>80.1</v>
      </c>
      <c r="G33" s="5">
        <v>80.2</v>
      </c>
      <c r="H33" s="5">
        <v>80.26</v>
      </c>
      <c r="I33" s="5">
        <v>79.4</v>
      </c>
      <c r="J33" s="5">
        <v>79.48</v>
      </c>
      <c r="K33" s="5">
        <v>78.2</v>
      </c>
      <c r="L33" s="5">
        <v>79.72</v>
      </c>
    </row>
    <row r="34" spans="2:12" ht="37.5">
      <c r="B34" s="6" t="s">
        <v>183</v>
      </c>
      <c r="C34" s="16" t="s">
        <v>184</v>
      </c>
      <c r="D34" s="5">
        <v>91.5</v>
      </c>
      <c r="E34" s="5">
        <v>88.7</v>
      </c>
      <c r="F34" s="5">
        <v>97.44</v>
      </c>
      <c r="G34" s="5">
        <v>106.4</v>
      </c>
      <c r="H34" s="5">
        <v>100.2</v>
      </c>
      <c r="I34" s="5">
        <v>103.6</v>
      </c>
      <c r="J34" s="5">
        <v>99</v>
      </c>
      <c r="K34" s="5">
        <v>102.9</v>
      </c>
      <c r="L34" s="5">
        <v>100.3</v>
      </c>
    </row>
    <row r="35" spans="2:12" ht="37.5">
      <c r="B35" s="6" t="s">
        <v>185</v>
      </c>
      <c r="C35" s="4" t="s">
        <v>220</v>
      </c>
      <c r="D35" s="5">
        <v>107.1</v>
      </c>
      <c r="E35" s="5">
        <v>115</v>
      </c>
      <c r="F35" s="5">
        <v>105.7</v>
      </c>
      <c r="G35" s="5">
        <v>106.3</v>
      </c>
      <c r="H35" s="5">
        <v>102.8</v>
      </c>
      <c r="I35" s="5">
        <v>104.7</v>
      </c>
      <c r="J35" s="5">
        <v>103</v>
      </c>
      <c r="K35" s="5">
        <v>104.5</v>
      </c>
      <c r="L35" s="5">
        <v>101.3</v>
      </c>
    </row>
    <row r="36" spans="2:12" ht="37.5">
      <c r="B36" s="6" t="s">
        <v>246</v>
      </c>
      <c r="C36" s="4" t="s">
        <v>66</v>
      </c>
      <c r="D36" s="5">
        <v>101.7</v>
      </c>
      <c r="E36" s="5">
        <v>98.7</v>
      </c>
      <c r="F36" s="5">
        <v>103</v>
      </c>
      <c r="G36" s="5">
        <v>106.4</v>
      </c>
      <c r="H36" s="5">
        <v>103</v>
      </c>
      <c r="I36" s="5">
        <v>103.6</v>
      </c>
      <c r="J36" s="5">
        <v>102</v>
      </c>
      <c r="K36" s="5">
        <v>102.9</v>
      </c>
      <c r="L36" s="5">
        <v>101.6</v>
      </c>
    </row>
    <row r="37" spans="2:12" ht="37.5">
      <c r="B37" s="3" t="s">
        <v>13</v>
      </c>
      <c r="C37" s="4"/>
      <c r="D37" s="5"/>
      <c r="E37" s="5"/>
      <c r="F37" s="5"/>
      <c r="G37" s="5"/>
      <c r="H37" s="5"/>
      <c r="I37" s="5"/>
      <c r="J37" s="5"/>
      <c r="K37" s="5"/>
      <c r="L37" s="5"/>
    </row>
    <row r="38" spans="2:12" ht="75">
      <c r="B38" s="6" t="s">
        <v>14</v>
      </c>
      <c r="C38" s="4" t="s">
        <v>236</v>
      </c>
      <c r="D38" s="5" t="s">
        <v>263</v>
      </c>
      <c r="E38" s="5" t="s">
        <v>263</v>
      </c>
      <c r="F38" s="5" t="s">
        <v>263</v>
      </c>
      <c r="G38" s="5" t="s">
        <v>263</v>
      </c>
      <c r="H38" s="5" t="s">
        <v>263</v>
      </c>
      <c r="I38" s="5" t="s">
        <v>263</v>
      </c>
      <c r="J38" s="5" t="s">
        <v>263</v>
      </c>
      <c r="K38" s="5" t="s">
        <v>263</v>
      </c>
      <c r="L38" s="5" t="s">
        <v>263</v>
      </c>
    </row>
    <row r="39" spans="2:12" ht="37.5">
      <c r="B39" s="6" t="s">
        <v>205</v>
      </c>
      <c r="C39" s="4" t="s">
        <v>184</v>
      </c>
      <c r="D39" s="5">
        <v>160</v>
      </c>
      <c r="E39" s="5">
        <v>100</v>
      </c>
      <c r="F39" s="5">
        <v>97.7</v>
      </c>
      <c r="G39" s="5">
        <v>97.7</v>
      </c>
      <c r="H39" s="5">
        <v>98</v>
      </c>
      <c r="I39" s="5">
        <v>91</v>
      </c>
      <c r="J39" s="5">
        <v>92</v>
      </c>
      <c r="K39" s="5">
        <v>101.5</v>
      </c>
      <c r="L39" s="5">
        <v>102</v>
      </c>
    </row>
    <row r="40" spans="2:12" ht="37.5">
      <c r="B40" s="6" t="s">
        <v>186</v>
      </c>
      <c r="C40" s="4" t="s">
        <v>220</v>
      </c>
      <c r="D40" s="5">
        <v>107.7</v>
      </c>
      <c r="E40" s="5">
        <v>105.4</v>
      </c>
      <c r="F40" s="5">
        <v>107.7</v>
      </c>
      <c r="G40" s="5">
        <v>106.6</v>
      </c>
      <c r="H40" s="5">
        <v>106</v>
      </c>
      <c r="I40" s="5">
        <v>106</v>
      </c>
      <c r="J40" s="5">
        <v>105.1</v>
      </c>
      <c r="K40" s="5">
        <v>105.2</v>
      </c>
      <c r="L40" s="5">
        <v>104.7</v>
      </c>
    </row>
    <row r="41" spans="1:12" ht="18.75">
      <c r="A41" s="14"/>
      <c r="B41" s="3" t="s">
        <v>15</v>
      </c>
      <c r="C41" s="4"/>
      <c r="D41" s="5"/>
      <c r="E41" s="5"/>
      <c r="F41" s="5"/>
      <c r="G41" s="5"/>
      <c r="H41" s="5"/>
      <c r="I41" s="5"/>
      <c r="J41" s="5"/>
      <c r="K41" s="5"/>
      <c r="L41" s="5"/>
    </row>
    <row r="42" spans="2:12" ht="18.75">
      <c r="B42" s="3" t="s">
        <v>16</v>
      </c>
      <c r="C42" s="4"/>
      <c r="D42" s="5"/>
      <c r="E42" s="5"/>
      <c r="F42" s="5"/>
      <c r="G42" s="5"/>
      <c r="H42" s="5"/>
      <c r="I42" s="5"/>
      <c r="J42" s="5"/>
      <c r="K42" s="5"/>
      <c r="L42" s="5"/>
    </row>
    <row r="43" spans="2:12" ht="18.75">
      <c r="B43" s="7" t="s">
        <v>17</v>
      </c>
      <c r="C43" s="8" t="s">
        <v>18</v>
      </c>
      <c r="D43" s="5">
        <v>450.2</v>
      </c>
      <c r="E43" s="5">
        <v>453.5</v>
      </c>
      <c r="F43" s="5">
        <v>494</v>
      </c>
      <c r="G43" s="5">
        <f>F43*G44*G45/10000</f>
        <v>527.045142</v>
      </c>
      <c r="H43" s="5">
        <f>F43*H44*H45/10000</f>
        <v>530.1370880000001</v>
      </c>
      <c r="I43" s="5">
        <f>G43*I44*I45/10000</f>
        <v>561.5170565576519</v>
      </c>
      <c r="J43" s="5">
        <f>H43*J44*J45/10000</f>
        <v>565.145220743168</v>
      </c>
      <c r="K43" s="5">
        <f>I43*K44*K45/10000</f>
        <v>600.8423420966105</v>
      </c>
      <c r="L43" s="5">
        <f>J43*L44*L45/10000</f>
        <v>596.0750535292209</v>
      </c>
    </row>
    <row r="44" spans="2:12" ht="37.5">
      <c r="B44" s="6" t="s">
        <v>19</v>
      </c>
      <c r="C44" s="4" t="s">
        <v>66</v>
      </c>
      <c r="D44" s="5">
        <v>100.1</v>
      </c>
      <c r="E44" s="5">
        <v>88.8</v>
      </c>
      <c r="F44" s="30">
        <f>F43/E43/F45*10000</f>
        <v>101.80424321734381</v>
      </c>
      <c r="G44" s="5">
        <v>101.9</v>
      </c>
      <c r="H44" s="5">
        <v>102.4</v>
      </c>
      <c r="I44" s="5">
        <v>100.7</v>
      </c>
      <c r="J44" s="5">
        <v>102.8</v>
      </c>
      <c r="K44" s="5">
        <v>102.2</v>
      </c>
      <c r="L44" s="5">
        <v>102.7</v>
      </c>
    </row>
    <row r="45" spans="2:12" ht="37.5">
      <c r="B45" s="6" t="s">
        <v>20</v>
      </c>
      <c r="C45" s="4" t="s">
        <v>220</v>
      </c>
      <c r="D45" s="5">
        <v>113.2</v>
      </c>
      <c r="E45" s="5">
        <v>113.5</v>
      </c>
      <c r="F45" s="5">
        <v>107</v>
      </c>
      <c r="G45" s="5">
        <v>104.7</v>
      </c>
      <c r="H45" s="5">
        <v>104.8</v>
      </c>
      <c r="I45" s="5">
        <v>105.8</v>
      </c>
      <c r="J45" s="5">
        <v>103.7</v>
      </c>
      <c r="K45" s="5">
        <v>104.7</v>
      </c>
      <c r="L45" s="5">
        <v>102.7</v>
      </c>
    </row>
    <row r="46" spans="2:12" ht="37.5">
      <c r="B46" s="6" t="s">
        <v>21</v>
      </c>
      <c r="C46" s="4"/>
      <c r="D46" s="5"/>
      <c r="E46" s="5"/>
      <c r="F46" s="5"/>
      <c r="G46" s="5"/>
      <c r="H46" s="5"/>
      <c r="I46" s="5"/>
      <c r="J46" s="5"/>
      <c r="K46" s="5"/>
      <c r="L46" s="5"/>
    </row>
    <row r="47" spans="2:12" ht="18.75">
      <c r="B47" s="6" t="s">
        <v>22</v>
      </c>
      <c r="C47" s="4" t="s">
        <v>23</v>
      </c>
      <c r="D47" s="5">
        <f>D43-D50</f>
        <v>356.79999999999995</v>
      </c>
      <c r="E47" s="5">
        <f>E43-E50</f>
        <v>366.3</v>
      </c>
      <c r="F47" s="5">
        <f>F43-F50</f>
        <v>406.8</v>
      </c>
      <c r="G47" s="5">
        <f aca="true" t="shared" si="0" ref="G47:L47">G43-G50</f>
        <v>431.63909880000006</v>
      </c>
      <c r="H47" s="5">
        <f>H43-H50+0.01</f>
        <v>436.86314400000003</v>
      </c>
      <c r="I47" s="5">
        <f>I43-I50+0.01</f>
        <v>458.4923461433799</v>
      </c>
      <c r="J47" s="5">
        <f>J43-J50+0.01</f>
        <v>466.021907034648</v>
      </c>
      <c r="K47" s="5">
        <f t="shared" si="0"/>
        <v>489.6687138372944</v>
      </c>
      <c r="L47" s="5">
        <f t="shared" si="0"/>
        <v>491.12539003879465</v>
      </c>
    </row>
    <row r="48" spans="2:12" ht="37.5">
      <c r="B48" s="6" t="s">
        <v>24</v>
      </c>
      <c r="C48" s="4" t="s">
        <v>66</v>
      </c>
      <c r="D48" s="5">
        <v>104.2</v>
      </c>
      <c r="E48" s="5">
        <f>E47/D47/E49*100</f>
        <v>0.8707595933317359</v>
      </c>
      <c r="F48" s="5">
        <f>F47/E47/F49*100</f>
        <v>0.9969166163062034</v>
      </c>
      <c r="G48" s="5">
        <f>G47/F47/G49*10000</f>
        <v>103.8218915424092</v>
      </c>
      <c r="H48" s="5">
        <f>H47/F47/H49*10000</f>
        <v>102.96275493032634</v>
      </c>
      <c r="I48" s="5">
        <f>I47/G47/I49*10000</f>
        <v>100.77915257256245</v>
      </c>
      <c r="J48" s="5">
        <f>J47/H47/J49*10000</f>
        <v>103.6681983558111</v>
      </c>
      <c r="K48" s="5">
        <f>K47/I47/K49*10000</f>
        <v>103.18817149760646</v>
      </c>
      <c r="L48" s="5">
        <f>L47/J47/L49*10000</f>
        <v>103.72712626404667</v>
      </c>
    </row>
    <row r="49" spans="2:12" ht="18.75">
      <c r="B49" s="6" t="s">
        <v>25</v>
      </c>
      <c r="C49" s="4" t="s">
        <v>220</v>
      </c>
      <c r="D49" s="5">
        <v>110.4</v>
      </c>
      <c r="E49" s="5">
        <v>117.9</v>
      </c>
      <c r="F49" s="5">
        <v>111.4</v>
      </c>
      <c r="G49" s="5">
        <v>102.2</v>
      </c>
      <c r="H49" s="5">
        <v>104.3</v>
      </c>
      <c r="I49" s="5">
        <v>105.4</v>
      </c>
      <c r="J49" s="5">
        <v>102.9</v>
      </c>
      <c r="K49" s="5">
        <v>103.5</v>
      </c>
      <c r="L49" s="5">
        <v>101.6</v>
      </c>
    </row>
    <row r="50" spans="2:12" ht="18.75">
      <c r="B50" s="6" t="s">
        <v>26</v>
      </c>
      <c r="C50" s="4" t="s">
        <v>23</v>
      </c>
      <c r="D50" s="5">
        <v>93.4</v>
      </c>
      <c r="E50" s="5">
        <v>87.2</v>
      </c>
      <c r="F50" s="5">
        <v>87.2</v>
      </c>
      <c r="G50" s="5">
        <f>F50*G51*G52/10000</f>
        <v>95.4060432</v>
      </c>
      <c r="H50" s="5">
        <f>F50*H51*H52/10000</f>
        <v>93.28394399999999</v>
      </c>
      <c r="I50" s="5">
        <f>G50*I51*I52/10000</f>
        <v>103.034710414272</v>
      </c>
      <c r="J50" s="5">
        <f>H50*J51*J52/10000</f>
        <v>99.13331370851999</v>
      </c>
      <c r="K50" s="5">
        <f>I50*K51*K52/10000</f>
        <v>111.17362825931617</v>
      </c>
      <c r="L50" s="5">
        <f>J50*L51*L52/10000</f>
        <v>104.94966349042626</v>
      </c>
    </row>
    <row r="51" spans="2:12" ht="37.5">
      <c r="B51" s="6" t="s">
        <v>27</v>
      </c>
      <c r="C51" s="4" t="s">
        <v>66</v>
      </c>
      <c r="D51" s="5">
        <v>106.9</v>
      </c>
      <c r="E51" s="5">
        <f>E50/D50/E52*100</f>
        <v>0.8581055548557752</v>
      </c>
      <c r="F51" s="30">
        <f>F50/E50/F52*10000</f>
        <v>98.3284169124877</v>
      </c>
      <c r="G51" s="5">
        <v>101.4</v>
      </c>
      <c r="H51" s="5">
        <v>101.4</v>
      </c>
      <c r="I51" s="5">
        <v>101.5</v>
      </c>
      <c r="J51" s="5">
        <v>101.5</v>
      </c>
      <c r="K51" s="5">
        <v>101.6</v>
      </c>
      <c r="L51" s="5">
        <v>101.6</v>
      </c>
    </row>
    <row r="52" spans="2:12" ht="18.75">
      <c r="B52" s="6" t="s">
        <v>28</v>
      </c>
      <c r="C52" s="4" t="s">
        <v>220</v>
      </c>
      <c r="D52" s="5">
        <v>116.2</v>
      </c>
      <c r="E52" s="5">
        <v>108.8</v>
      </c>
      <c r="F52" s="5">
        <v>101.7</v>
      </c>
      <c r="G52" s="5">
        <v>107.9</v>
      </c>
      <c r="H52" s="5">
        <v>105.5</v>
      </c>
      <c r="I52" s="5">
        <v>106.4</v>
      </c>
      <c r="J52" s="5">
        <v>104.7</v>
      </c>
      <c r="K52" s="5">
        <v>106.2</v>
      </c>
      <c r="L52" s="5">
        <v>104.2</v>
      </c>
    </row>
    <row r="53" spans="2:12" ht="18.75">
      <c r="B53" s="3" t="s">
        <v>29</v>
      </c>
      <c r="C53" s="4"/>
      <c r="D53" s="5"/>
      <c r="E53" s="5"/>
      <c r="F53" s="5"/>
      <c r="G53" s="5"/>
      <c r="H53" s="5"/>
      <c r="I53" s="5"/>
      <c r="J53" s="5"/>
      <c r="K53" s="5"/>
      <c r="L53" s="5"/>
    </row>
    <row r="54" spans="2:12" ht="18.75">
      <c r="B54" s="3" t="s">
        <v>30</v>
      </c>
      <c r="C54" s="4"/>
      <c r="D54" s="5"/>
      <c r="E54" s="5"/>
      <c r="F54" s="5"/>
      <c r="G54" s="5"/>
      <c r="H54" s="5"/>
      <c r="I54" s="5"/>
      <c r="J54" s="5"/>
      <c r="K54" s="5"/>
      <c r="L54" s="5"/>
    </row>
    <row r="55" spans="2:12" ht="56.25">
      <c r="B55" s="6" t="s">
        <v>31</v>
      </c>
      <c r="C55" s="4" t="s">
        <v>32</v>
      </c>
      <c r="D55" s="18">
        <v>657</v>
      </c>
      <c r="E55" s="18">
        <v>657</v>
      </c>
      <c r="F55" s="18">
        <v>657</v>
      </c>
      <c r="G55" s="18">
        <v>657</v>
      </c>
      <c r="H55" s="18">
        <v>657</v>
      </c>
      <c r="I55" s="18">
        <v>657</v>
      </c>
      <c r="J55" s="18">
        <v>657</v>
      </c>
      <c r="K55" s="18">
        <v>657</v>
      </c>
      <c r="L55" s="18">
        <v>657</v>
      </c>
    </row>
    <row r="56" spans="2:12" ht="18.75">
      <c r="B56" s="6" t="s">
        <v>33</v>
      </c>
      <c r="C56" s="4" t="s">
        <v>32</v>
      </c>
      <c r="D56" s="18">
        <v>34.5</v>
      </c>
      <c r="E56" s="18">
        <v>34.5</v>
      </c>
      <c r="F56" s="18">
        <v>34.5</v>
      </c>
      <c r="G56" s="18">
        <v>34.5</v>
      </c>
      <c r="H56" s="18">
        <v>34.5</v>
      </c>
      <c r="I56" s="18">
        <v>34.5</v>
      </c>
      <c r="J56" s="18">
        <v>34.5</v>
      </c>
      <c r="K56" s="18">
        <v>34.5</v>
      </c>
      <c r="L56" s="18">
        <v>34.5</v>
      </c>
    </row>
    <row r="57" spans="2:12" ht="37.5">
      <c r="B57" s="7" t="s">
        <v>34</v>
      </c>
      <c r="C57" s="8" t="s">
        <v>35</v>
      </c>
      <c r="D57" s="18" t="s">
        <v>255</v>
      </c>
      <c r="E57" s="18" t="s">
        <v>255</v>
      </c>
      <c r="F57" s="18" t="s">
        <v>255</v>
      </c>
      <c r="G57" s="18" t="s">
        <v>255</v>
      </c>
      <c r="H57" s="18" t="s">
        <v>255</v>
      </c>
      <c r="I57" s="18" t="s">
        <v>255</v>
      </c>
      <c r="J57" s="18" t="s">
        <v>255</v>
      </c>
      <c r="K57" s="18" t="s">
        <v>255</v>
      </c>
      <c r="L57" s="18" t="s">
        <v>255</v>
      </c>
    </row>
    <row r="58" spans="2:12" ht="37.5">
      <c r="B58" s="6" t="s">
        <v>36</v>
      </c>
      <c r="C58" s="8" t="s">
        <v>35</v>
      </c>
      <c r="D58" s="18">
        <v>100</v>
      </c>
      <c r="E58" s="18">
        <v>100</v>
      </c>
      <c r="F58" s="18">
        <v>100</v>
      </c>
      <c r="G58" s="18">
        <v>100</v>
      </c>
      <c r="H58" s="18">
        <v>100</v>
      </c>
      <c r="I58" s="18">
        <v>100</v>
      </c>
      <c r="J58" s="18">
        <v>100</v>
      </c>
      <c r="K58" s="18">
        <v>100</v>
      </c>
      <c r="L58" s="18">
        <v>100</v>
      </c>
    </row>
    <row r="59" spans="2:12" ht="56.25">
      <c r="B59" s="6" t="s">
        <v>37</v>
      </c>
      <c r="C59" s="4" t="s">
        <v>38</v>
      </c>
      <c r="D59" s="17">
        <v>100</v>
      </c>
      <c r="E59" s="17">
        <v>100</v>
      </c>
      <c r="F59" s="17">
        <v>100</v>
      </c>
      <c r="G59" s="17">
        <v>100</v>
      </c>
      <c r="H59" s="17">
        <v>100</v>
      </c>
      <c r="I59" s="17">
        <v>100</v>
      </c>
      <c r="J59" s="17">
        <v>100</v>
      </c>
      <c r="K59" s="17">
        <v>100</v>
      </c>
      <c r="L59" s="17">
        <v>100</v>
      </c>
    </row>
    <row r="60" spans="2:12" ht="18.75">
      <c r="B60" s="3" t="s">
        <v>39</v>
      </c>
      <c r="C60" s="4"/>
      <c r="D60" s="5"/>
      <c r="E60" s="5"/>
      <c r="F60" s="5"/>
      <c r="G60" s="5"/>
      <c r="H60" s="5"/>
      <c r="I60" s="5"/>
      <c r="J60" s="5"/>
      <c r="K60" s="5"/>
      <c r="L60" s="5"/>
    </row>
    <row r="61" spans="2:12" ht="37.5">
      <c r="B61" s="6" t="s">
        <v>40</v>
      </c>
      <c r="C61" s="4" t="s">
        <v>41</v>
      </c>
      <c r="D61" s="5">
        <v>0.12</v>
      </c>
      <c r="E61" s="5">
        <v>0.12</v>
      </c>
      <c r="F61" s="5">
        <v>0.12</v>
      </c>
      <c r="G61" s="5">
        <v>0.13</v>
      </c>
      <c r="H61" s="5">
        <v>0.13</v>
      </c>
      <c r="I61" s="5">
        <v>0.14</v>
      </c>
      <c r="J61" s="5">
        <v>0.14</v>
      </c>
      <c r="K61" s="5">
        <v>0.15</v>
      </c>
      <c r="L61" s="5">
        <v>0.15</v>
      </c>
    </row>
    <row r="62" spans="2:12" ht="18.75">
      <c r="B62" s="6" t="s">
        <v>43</v>
      </c>
      <c r="C62" s="4" t="s">
        <v>44</v>
      </c>
      <c r="D62" s="5"/>
      <c r="E62" s="5"/>
      <c r="F62" s="5"/>
      <c r="G62" s="5"/>
      <c r="H62" s="5"/>
      <c r="I62" s="5"/>
      <c r="J62" s="5"/>
      <c r="K62" s="5"/>
      <c r="L62" s="5"/>
    </row>
    <row r="63" spans="2:12" ht="18.75">
      <c r="B63" s="6" t="s">
        <v>45</v>
      </c>
      <c r="C63" s="4" t="s">
        <v>44</v>
      </c>
      <c r="D63" s="5"/>
      <c r="E63" s="5"/>
      <c r="F63" s="5"/>
      <c r="G63" s="5"/>
      <c r="H63" s="5"/>
      <c r="I63" s="5"/>
      <c r="J63" s="5"/>
      <c r="K63" s="5"/>
      <c r="L63" s="5"/>
    </row>
    <row r="64" spans="2:12" ht="37.5">
      <c r="B64" s="3" t="s">
        <v>46</v>
      </c>
      <c r="C64" s="4"/>
      <c r="D64" s="5"/>
      <c r="E64" s="5"/>
      <c r="F64" s="5"/>
      <c r="G64" s="5"/>
      <c r="H64" s="5"/>
      <c r="I64" s="5"/>
      <c r="J64" s="5"/>
      <c r="K64" s="5"/>
      <c r="L64" s="5"/>
    </row>
    <row r="65" spans="2:12" ht="18.75">
      <c r="B65" s="6" t="s">
        <v>47</v>
      </c>
      <c r="C65" s="4" t="s">
        <v>48</v>
      </c>
      <c r="D65" s="5">
        <v>2.6</v>
      </c>
      <c r="E65" s="5">
        <v>3.2</v>
      </c>
      <c r="F65" s="5">
        <v>3.2</v>
      </c>
      <c r="G65" s="5">
        <f>F65*103.82/100</f>
        <v>3.32224</v>
      </c>
      <c r="H65" s="5">
        <f>F65*H59/100</f>
        <v>3.2</v>
      </c>
      <c r="I65" s="5">
        <f>G65*I59/100</f>
        <v>3.32224</v>
      </c>
      <c r="J65" s="5">
        <f>H65*J59/100</f>
        <v>3.2</v>
      </c>
      <c r="K65" s="5">
        <f>I65*K59/100</f>
        <v>3.32224</v>
      </c>
      <c r="L65" s="5">
        <f>J65*L59/100</f>
        <v>3.2</v>
      </c>
    </row>
    <row r="66" spans="2:12" ht="18.75">
      <c r="B66" s="6" t="s">
        <v>49</v>
      </c>
      <c r="C66" s="4" t="s">
        <v>48</v>
      </c>
      <c r="D66" s="5"/>
      <c r="E66" s="5"/>
      <c r="F66" s="5"/>
      <c r="G66" s="5"/>
      <c r="H66" s="5"/>
      <c r="I66" s="5"/>
      <c r="J66" s="5"/>
      <c r="K66" s="5"/>
      <c r="L66" s="5"/>
    </row>
    <row r="67" spans="2:12" ht="18.75">
      <c r="B67" s="6" t="s">
        <v>50</v>
      </c>
      <c r="C67" s="4" t="s">
        <v>48</v>
      </c>
      <c r="D67" s="5">
        <v>6.6</v>
      </c>
      <c r="E67" s="5">
        <v>7.3</v>
      </c>
      <c r="F67" s="5">
        <v>7.3</v>
      </c>
      <c r="G67" s="5">
        <f>F67*103.82/100</f>
        <v>7.57886</v>
      </c>
      <c r="H67" s="5">
        <f>F67*H59/100</f>
        <v>7.3</v>
      </c>
      <c r="I67" s="5">
        <f>G67*I59/100</f>
        <v>7.57886</v>
      </c>
      <c r="J67" s="5">
        <f>H67*J59/100</f>
        <v>7.3</v>
      </c>
      <c r="K67" s="5">
        <f>I67*K59/100</f>
        <v>7.57886</v>
      </c>
      <c r="L67" s="5">
        <f>J67*L59/100</f>
        <v>7.3</v>
      </c>
    </row>
    <row r="68" spans="2:12" ht="18.75">
      <c r="B68" s="6" t="s">
        <v>51</v>
      </c>
      <c r="C68" s="4" t="s">
        <v>48</v>
      </c>
      <c r="D68" s="5"/>
      <c r="E68" s="5"/>
      <c r="F68" s="5"/>
      <c r="G68" s="5"/>
      <c r="H68" s="5"/>
      <c r="I68" s="5"/>
      <c r="J68" s="5"/>
      <c r="K68" s="5"/>
      <c r="L68" s="5"/>
    </row>
    <row r="69" spans="2:12" ht="18.75">
      <c r="B69" s="6" t="s">
        <v>52</v>
      </c>
      <c r="C69" s="4" t="s">
        <v>48</v>
      </c>
      <c r="D69" s="5">
        <v>8.4</v>
      </c>
      <c r="E69" s="5">
        <v>6.8</v>
      </c>
      <c r="F69" s="5">
        <v>6.8</v>
      </c>
      <c r="G69" s="5">
        <f>F69*103.82/100</f>
        <v>7.059759999999999</v>
      </c>
      <c r="H69" s="5">
        <f>F69*H59/100</f>
        <v>6.8</v>
      </c>
      <c r="I69" s="5">
        <f>G69*I59/100</f>
        <v>7.059759999999999</v>
      </c>
      <c r="J69" s="5">
        <f>H69*J59/100</f>
        <v>6.8</v>
      </c>
      <c r="K69" s="5">
        <f>I69*K59/100</f>
        <v>7.059759999999999</v>
      </c>
      <c r="L69" s="5">
        <f>J69*L59/100</f>
        <v>6.8</v>
      </c>
    </row>
    <row r="70" spans="2:12" ht="18.75">
      <c r="B70" s="6" t="s">
        <v>53</v>
      </c>
      <c r="C70" s="4" t="s">
        <v>48</v>
      </c>
      <c r="D70" s="5">
        <v>2.8</v>
      </c>
      <c r="E70" s="5">
        <v>2.6</v>
      </c>
      <c r="F70" s="5">
        <v>2.6</v>
      </c>
      <c r="G70" s="5">
        <f>F70*103.82/100</f>
        <v>2.69932</v>
      </c>
      <c r="H70" s="5">
        <f>F70*H59/100</f>
        <v>2.6</v>
      </c>
      <c r="I70" s="5">
        <f>G70*I59/100</f>
        <v>2.69932</v>
      </c>
      <c r="J70" s="5">
        <f>H70*J59/100</f>
        <v>2.6</v>
      </c>
      <c r="K70" s="5">
        <f>I70*K59/100</f>
        <v>2.69932</v>
      </c>
      <c r="L70" s="5">
        <f>J70*L59/100</f>
        <v>2.6</v>
      </c>
    </row>
    <row r="71" spans="2:12" ht="18.75">
      <c r="B71" s="6" t="s">
        <v>54</v>
      </c>
      <c r="C71" s="4" t="s">
        <v>48</v>
      </c>
      <c r="D71" s="5">
        <v>0.5</v>
      </c>
      <c r="E71" s="5">
        <v>0.35</v>
      </c>
      <c r="F71" s="5">
        <v>0.35</v>
      </c>
      <c r="G71" s="5">
        <f>F71*G62/100</f>
        <v>0</v>
      </c>
      <c r="H71" s="5">
        <f>F71*H62/100</f>
        <v>0</v>
      </c>
      <c r="I71" s="5">
        <f>G71*I62/100</f>
        <v>0</v>
      </c>
      <c r="J71" s="5">
        <f>H71*J62/100</f>
        <v>0</v>
      </c>
      <c r="K71" s="5">
        <f>I71*K62/100</f>
        <v>0</v>
      </c>
      <c r="L71" s="5">
        <f>J71*L62/100</f>
        <v>0</v>
      </c>
    </row>
    <row r="72" spans="2:12" ht="18.75">
      <c r="B72" s="6" t="s">
        <v>55</v>
      </c>
      <c r="C72" s="4" t="s">
        <v>48</v>
      </c>
      <c r="D72" s="5">
        <v>1.1</v>
      </c>
      <c r="E72" s="5">
        <v>1.07</v>
      </c>
      <c r="F72" s="5">
        <v>1.07</v>
      </c>
      <c r="G72" s="5">
        <f>F72*G62/100</f>
        <v>0</v>
      </c>
      <c r="H72" s="5">
        <f>F72*H62/100</f>
        <v>0</v>
      </c>
      <c r="I72" s="5">
        <f>G72*I62/100</f>
        <v>0</v>
      </c>
      <c r="J72" s="5">
        <f>H72*J62/100</f>
        <v>0</v>
      </c>
      <c r="K72" s="5">
        <f>I72*K62/100</f>
        <v>0</v>
      </c>
      <c r="L72" s="5">
        <f>J72*L62/100</f>
        <v>0</v>
      </c>
    </row>
    <row r="73" spans="2:12" ht="18.75">
      <c r="B73" s="6" t="s">
        <v>56</v>
      </c>
      <c r="C73" s="4" t="s">
        <v>57</v>
      </c>
      <c r="D73" s="5">
        <v>2.31</v>
      </c>
      <c r="E73" s="5">
        <v>2.13</v>
      </c>
      <c r="F73" s="5">
        <v>2.13</v>
      </c>
      <c r="G73" s="5">
        <f>F73*G62/100</f>
        <v>0</v>
      </c>
      <c r="H73" s="5">
        <f>F73*H62/100</f>
        <v>0</v>
      </c>
      <c r="I73" s="5">
        <f>G73*I62/100</f>
        <v>0</v>
      </c>
      <c r="J73" s="5">
        <f>H73*J62/100</f>
        <v>0</v>
      </c>
      <c r="K73" s="5">
        <f>I73*K62/100</f>
        <v>0</v>
      </c>
      <c r="L73" s="5">
        <f>J73*L62/100</f>
        <v>0</v>
      </c>
    </row>
    <row r="74" spans="2:12" ht="18.75">
      <c r="B74" s="6" t="s">
        <v>58</v>
      </c>
      <c r="C74" s="4" t="s">
        <v>59</v>
      </c>
      <c r="D74" s="5"/>
      <c r="E74" s="5"/>
      <c r="F74" s="5"/>
      <c r="G74" s="5"/>
      <c r="H74" s="5"/>
      <c r="I74" s="5"/>
      <c r="J74" s="5"/>
      <c r="K74" s="5"/>
      <c r="L74" s="5"/>
    </row>
    <row r="75" spans="2:12" ht="18.75">
      <c r="B75" s="3" t="s">
        <v>61</v>
      </c>
      <c r="C75" s="4"/>
      <c r="D75" s="10"/>
      <c r="E75" s="5"/>
      <c r="F75" s="5"/>
      <c r="G75" s="5"/>
      <c r="H75" s="5"/>
      <c r="I75" s="5"/>
      <c r="J75" s="5"/>
      <c r="K75" s="5"/>
      <c r="L75" s="5"/>
    </row>
    <row r="76" spans="2:12" ht="37.5">
      <c r="B76" s="6" t="s">
        <v>62</v>
      </c>
      <c r="C76" s="8" t="s">
        <v>64</v>
      </c>
      <c r="D76" s="5">
        <v>239.6</v>
      </c>
      <c r="E76" s="5">
        <v>31.63</v>
      </c>
      <c r="F76" s="5">
        <v>31.65</v>
      </c>
      <c r="G76" s="5">
        <v>31.5</v>
      </c>
      <c r="H76" s="5">
        <v>31.52</v>
      </c>
      <c r="I76" s="5">
        <v>31.41</v>
      </c>
      <c r="J76" s="5">
        <v>31.44</v>
      </c>
      <c r="K76" s="5">
        <v>31.3</v>
      </c>
      <c r="L76" s="5">
        <v>31.32</v>
      </c>
    </row>
    <row r="77" spans="2:12" ht="37.5">
      <c r="B77" s="6" t="s">
        <v>65</v>
      </c>
      <c r="C77" s="4" t="s">
        <v>66</v>
      </c>
      <c r="D77" s="5">
        <v>91.7</v>
      </c>
      <c r="E77" s="5">
        <v>13.2</v>
      </c>
      <c r="F77" s="5">
        <v>104.1</v>
      </c>
      <c r="G77" s="5">
        <v>106.2</v>
      </c>
      <c r="H77" s="5">
        <v>104.2</v>
      </c>
      <c r="I77" s="5">
        <v>105.2</v>
      </c>
      <c r="J77" s="5">
        <v>105.2</v>
      </c>
      <c r="K77" s="5">
        <v>104.9</v>
      </c>
      <c r="L77" s="5">
        <v>104.9</v>
      </c>
    </row>
    <row r="78" spans="2:12" ht="37.5">
      <c r="B78" s="6" t="s">
        <v>67</v>
      </c>
      <c r="C78" s="4" t="s">
        <v>220</v>
      </c>
      <c r="D78" s="5">
        <v>104.4</v>
      </c>
      <c r="E78" s="5">
        <v>104.9</v>
      </c>
      <c r="F78" s="5">
        <v>104.1</v>
      </c>
      <c r="G78" s="5">
        <v>106.7</v>
      </c>
      <c r="H78" s="5">
        <v>104.6</v>
      </c>
      <c r="I78" s="5">
        <v>105.5</v>
      </c>
      <c r="J78" s="5">
        <v>105.5</v>
      </c>
      <c r="K78" s="5">
        <v>105.3</v>
      </c>
      <c r="L78" s="5">
        <v>105.3</v>
      </c>
    </row>
    <row r="79" spans="2:12" ht="18.75">
      <c r="B79" s="7" t="s">
        <v>68</v>
      </c>
      <c r="C79" s="8" t="s">
        <v>69</v>
      </c>
      <c r="D79" s="5">
        <v>0.04</v>
      </c>
      <c r="E79" s="5">
        <v>0</v>
      </c>
      <c r="F79" s="5">
        <v>0</v>
      </c>
      <c r="G79" s="5">
        <v>0.04</v>
      </c>
      <c r="H79" s="5">
        <v>0.05</v>
      </c>
      <c r="I79" s="5">
        <v>0.04</v>
      </c>
      <c r="J79" s="5">
        <v>0.05</v>
      </c>
      <c r="K79" s="5">
        <v>0.04</v>
      </c>
      <c r="L79" s="5">
        <v>0.05</v>
      </c>
    </row>
    <row r="80" spans="2:12" ht="18.75">
      <c r="B80" s="7" t="s">
        <v>70</v>
      </c>
      <c r="C80" s="8" t="s">
        <v>71</v>
      </c>
      <c r="D80" s="5">
        <v>100</v>
      </c>
      <c r="E80" s="5">
        <v>100</v>
      </c>
      <c r="F80" s="5">
        <v>0</v>
      </c>
      <c r="G80" s="5">
        <v>100</v>
      </c>
      <c r="H80" s="5">
        <v>50</v>
      </c>
      <c r="I80" s="5">
        <v>100</v>
      </c>
      <c r="J80" s="5">
        <v>60</v>
      </c>
      <c r="K80" s="5">
        <v>100</v>
      </c>
      <c r="L80" s="5">
        <v>50</v>
      </c>
    </row>
    <row r="81" spans="2:12" ht="18.75">
      <c r="B81" s="3" t="s">
        <v>72</v>
      </c>
      <c r="C81" s="4"/>
      <c r="D81" s="5"/>
      <c r="E81" s="5"/>
      <c r="F81" s="5"/>
      <c r="G81" s="5"/>
      <c r="H81" s="5"/>
      <c r="I81" s="5"/>
      <c r="J81" s="5"/>
      <c r="K81" s="5"/>
      <c r="L81" s="5"/>
    </row>
    <row r="82" spans="2:12" ht="39.75" customHeight="1" thickBot="1">
      <c r="B82" s="6" t="s">
        <v>73</v>
      </c>
      <c r="C82" s="4" t="s">
        <v>74</v>
      </c>
      <c r="D82" s="26">
        <v>107.8</v>
      </c>
      <c r="E82" s="31">
        <v>117.2</v>
      </c>
      <c r="F82" s="31">
        <v>108.6</v>
      </c>
      <c r="G82" s="31">
        <v>108</v>
      </c>
      <c r="H82" s="31">
        <v>105.1</v>
      </c>
      <c r="I82" s="31">
        <v>105.4</v>
      </c>
      <c r="J82" s="31">
        <v>103.9</v>
      </c>
      <c r="K82" s="31">
        <v>105.1</v>
      </c>
      <c r="L82" s="31">
        <v>103.8</v>
      </c>
    </row>
    <row r="83" spans="2:12" ht="38.25" thickBot="1">
      <c r="B83" s="7" t="s">
        <v>75</v>
      </c>
      <c r="C83" s="9" t="s">
        <v>64</v>
      </c>
      <c r="D83" s="26">
        <v>198.5</v>
      </c>
      <c r="E83" s="31">
        <v>232.7</v>
      </c>
      <c r="F83" s="31">
        <v>232.1</v>
      </c>
      <c r="G83" s="31">
        <v>232.3</v>
      </c>
      <c r="H83" s="31">
        <v>232.5</v>
      </c>
      <c r="I83" s="31">
        <v>232.1</v>
      </c>
      <c r="J83" s="31">
        <v>232.1</v>
      </c>
      <c r="K83" s="31">
        <v>232.5</v>
      </c>
      <c r="L83" s="31">
        <v>232.1</v>
      </c>
    </row>
    <row r="84" spans="2:12" ht="38.25" thickBot="1">
      <c r="B84" s="7" t="s">
        <v>75</v>
      </c>
      <c r="C84" s="9" t="s">
        <v>66</v>
      </c>
      <c r="D84" s="26">
        <v>102</v>
      </c>
      <c r="E84" s="31">
        <v>100.5</v>
      </c>
      <c r="F84" s="31">
        <v>91.6</v>
      </c>
      <c r="G84" s="31">
        <v>92.8</v>
      </c>
      <c r="H84" s="31">
        <v>95.4</v>
      </c>
      <c r="I84" s="31">
        <v>94.7</v>
      </c>
      <c r="J84" s="31">
        <v>95.6</v>
      </c>
      <c r="K84" s="31">
        <v>95.5</v>
      </c>
      <c r="L84" s="31">
        <v>96.3</v>
      </c>
    </row>
    <row r="85" spans="2:12" ht="19.5" thickBot="1">
      <c r="B85" s="6" t="s">
        <v>76</v>
      </c>
      <c r="C85" s="4" t="s">
        <v>220</v>
      </c>
      <c r="D85" s="26">
        <v>107.4</v>
      </c>
      <c r="E85" s="31">
        <v>116.6</v>
      </c>
      <c r="F85" s="31">
        <v>108.9</v>
      </c>
      <c r="G85" s="31">
        <v>107.9</v>
      </c>
      <c r="H85" s="31">
        <v>105</v>
      </c>
      <c r="I85" s="31">
        <v>105.5</v>
      </c>
      <c r="J85" s="31">
        <v>104.1</v>
      </c>
      <c r="K85" s="31">
        <v>104.9</v>
      </c>
      <c r="L85" s="31">
        <v>103.8</v>
      </c>
    </row>
    <row r="86" spans="2:12" ht="19.5" thickBot="1">
      <c r="B86" s="6" t="s">
        <v>77</v>
      </c>
      <c r="C86" s="4" t="s">
        <v>236</v>
      </c>
      <c r="D86" s="26">
        <v>24.5</v>
      </c>
      <c r="E86" s="31">
        <v>27.8</v>
      </c>
      <c r="F86" s="31">
        <v>27.7</v>
      </c>
      <c r="G86" s="31">
        <v>27.7</v>
      </c>
      <c r="H86" s="31">
        <v>27.7</v>
      </c>
      <c r="I86" s="31">
        <v>27.4</v>
      </c>
      <c r="J86" s="31">
        <v>27.7</v>
      </c>
      <c r="K86" s="31">
        <v>27.4</v>
      </c>
      <c r="L86" s="31">
        <v>27.7</v>
      </c>
    </row>
    <row r="87" spans="2:12" ht="38.25" thickBot="1">
      <c r="B87" s="6" t="s">
        <v>77</v>
      </c>
      <c r="C87" s="4" t="s">
        <v>66</v>
      </c>
      <c r="D87" s="26">
        <v>108.4</v>
      </c>
      <c r="E87" s="31">
        <v>108.4</v>
      </c>
      <c r="F87" s="31">
        <v>94.1</v>
      </c>
      <c r="G87" s="31">
        <v>100</v>
      </c>
      <c r="H87" s="31">
        <v>100</v>
      </c>
      <c r="I87" s="31">
        <v>100.2</v>
      </c>
      <c r="J87" s="31">
        <v>100.1</v>
      </c>
      <c r="K87" s="31">
        <v>100.4</v>
      </c>
      <c r="L87" s="31">
        <v>100.2</v>
      </c>
    </row>
    <row r="88" spans="2:12" ht="38.25" thickBot="1">
      <c r="B88" s="6" t="s">
        <v>250</v>
      </c>
      <c r="C88" s="4" t="s">
        <v>74</v>
      </c>
      <c r="D88" s="26">
        <v>107.8</v>
      </c>
      <c r="E88" s="31">
        <v>100.2</v>
      </c>
      <c r="F88" s="31">
        <v>91.5</v>
      </c>
      <c r="G88" s="31">
        <v>92.7</v>
      </c>
      <c r="H88" s="31">
        <v>95.2</v>
      </c>
      <c r="I88" s="31" t="s">
        <v>264</v>
      </c>
      <c r="J88" s="31">
        <v>96.1</v>
      </c>
      <c r="K88" s="31">
        <v>95.3</v>
      </c>
      <c r="L88" s="31">
        <v>96.3</v>
      </c>
    </row>
    <row r="89" spans="2:12" ht="37.5">
      <c r="B89" s="11" t="s">
        <v>78</v>
      </c>
      <c r="C89" s="9"/>
      <c r="D89" s="5"/>
      <c r="E89" s="5"/>
      <c r="F89" s="5"/>
      <c r="G89" s="5"/>
      <c r="H89" s="5"/>
      <c r="I89" s="5"/>
      <c r="J89" s="5"/>
      <c r="K89" s="5"/>
      <c r="L89" s="5"/>
    </row>
    <row r="90" spans="2:12" ht="75.75" thickBot="1">
      <c r="B90" s="7" t="s">
        <v>79</v>
      </c>
      <c r="C90" s="9" t="s">
        <v>80</v>
      </c>
      <c r="D90" s="31" t="s">
        <v>259</v>
      </c>
      <c r="E90" s="31" t="s">
        <v>259</v>
      </c>
      <c r="F90" s="31" t="s">
        <v>259</v>
      </c>
      <c r="G90" s="31" t="s">
        <v>259</v>
      </c>
      <c r="H90" s="31" t="s">
        <v>259</v>
      </c>
      <c r="I90" s="31" t="s">
        <v>259</v>
      </c>
      <c r="J90" s="31" t="s">
        <v>259</v>
      </c>
      <c r="K90" s="31" t="s">
        <v>259</v>
      </c>
      <c r="L90" s="31" t="s">
        <v>259</v>
      </c>
    </row>
    <row r="91" spans="2:12" ht="75.75" thickBot="1">
      <c r="B91" s="7" t="s">
        <v>81</v>
      </c>
      <c r="C91" s="9" t="s">
        <v>80</v>
      </c>
      <c r="D91" s="31">
        <v>188.5</v>
      </c>
      <c r="E91" s="31">
        <v>206.3</v>
      </c>
      <c r="F91" s="31">
        <v>205.6</v>
      </c>
      <c r="G91" s="31">
        <v>205.8</v>
      </c>
      <c r="H91" s="31">
        <v>206</v>
      </c>
      <c r="I91" s="31">
        <v>205.6</v>
      </c>
      <c r="J91" s="31">
        <v>205.6</v>
      </c>
      <c r="K91" s="31">
        <v>206</v>
      </c>
      <c r="L91" s="31">
        <v>205.6</v>
      </c>
    </row>
    <row r="92" spans="2:12" ht="75.75" thickBot="1">
      <c r="B92" s="7" t="s">
        <v>82</v>
      </c>
      <c r="C92" s="9" t="s">
        <v>80</v>
      </c>
      <c r="D92" s="31">
        <v>13</v>
      </c>
      <c r="E92" s="31">
        <v>26.4</v>
      </c>
      <c r="F92" s="31">
        <v>26.5</v>
      </c>
      <c r="G92" s="31">
        <v>26.5</v>
      </c>
      <c r="H92" s="31">
        <v>26.5</v>
      </c>
      <c r="I92" s="31">
        <v>26.6</v>
      </c>
      <c r="J92" s="31">
        <v>26.5</v>
      </c>
      <c r="K92" s="31">
        <v>26.5</v>
      </c>
      <c r="L92" s="31">
        <v>26.5</v>
      </c>
    </row>
    <row r="93" spans="2:12" ht="37.5">
      <c r="B93" s="11" t="s">
        <v>83</v>
      </c>
      <c r="C93" s="9"/>
      <c r="D93" s="26"/>
      <c r="E93" s="26"/>
      <c r="F93" s="26"/>
      <c r="G93" s="26"/>
      <c r="H93" s="26"/>
      <c r="I93" s="26"/>
      <c r="J93" s="26"/>
      <c r="K93" s="26"/>
      <c r="L93" s="26"/>
    </row>
    <row r="94" spans="2:12" ht="57" thickBot="1">
      <c r="B94" s="7" t="s">
        <v>84</v>
      </c>
      <c r="C94" s="8" t="s">
        <v>64</v>
      </c>
      <c r="D94" s="31">
        <v>198.5</v>
      </c>
      <c r="E94" s="31">
        <v>232.7</v>
      </c>
      <c r="F94" s="31">
        <v>232.1</v>
      </c>
      <c r="G94" s="31">
        <v>232.3</v>
      </c>
      <c r="H94" s="31">
        <v>232.5</v>
      </c>
      <c r="I94" s="31">
        <v>232.1</v>
      </c>
      <c r="J94" s="31">
        <v>232.1</v>
      </c>
      <c r="K94" s="31">
        <v>232.5</v>
      </c>
      <c r="L94" s="31">
        <v>232.1</v>
      </c>
    </row>
    <row r="95" spans="2:12" ht="38.25" thickBot="1">
      <c r="B95" s="7" t="s">
        <v>85</v>
      </c>
      <c r="C95" s="8" t="s">
        <v>64</v>
      </c>
      <c r="D95" s="31" t="s">
        <v>259</v>
      </c>
      <c r="E95" s="31" t="s">
        <v>259</v>
      </c>
      <c r="F95" s="31" t="s">
        <v>259</v>
      </c>
      <c r="G95" s="31" t="s">
        <v>259</v>
      </c>
      <c r="H95" s="31" t="s">
        <v>259</v>
      </c>
      <c r="I95" s="31" t="s">
        <v>259</v>
      </c>
      <c r="J95" s="31" t="s">
        <v>259</v>
      </c>
      <c r="K95" s="31" t="s">
        <v>259</v>
      </c>
      <c r="L95" s="31" t="s">
        <v>259</v>
      </c>
    </row>
    <row r="96" spans="2:12" ht="19.5" thickBot="1">
      <c r="B96" s="7" t="s">
        <v>86</v>
      </c>
      <c r="C96" s="9" t="s">
        <v>18</v>
      </c>
      <c r="D96" s="31" t="s">
        <v>259</v>
      </c>
      <c r="E96" s="31" t="s">
        <v>259</v>
      </c>
      <c r="F96" s="31" t="s">
        <v>259</v>
      </c>
      <c r="G96" s="31" t="s">
        <v>259</v>
      </c>
      <c r="H96" s="31" t="s">
        <v>259</v>
      </c>
      <c r="I96" s="31" t="s">
        <v>259</v>
      </c>
      <c r="J96" s="31" t="s">
        <v>259</v>
      </c>
      <c r="K96" s="31" t="s">
        <v>259</v>
      </c>
      <c r="L96" s="31" t="s">
        <v>259</v>
      </c>
    </row>
    <row r="97" spans="2:12" ht="19.5" thickBot="1">
      <c r="B97" s="7" t="s">
        <v>86</v>
      </c>
      <c r="C97" s="9" t="s">
        <v>87</v>
      </c>
      <c r="D97" s="31" t="s">
        <v>259</v>
      </c>
      <c r="E97" s="31" t="s">
        <v>259</v>
      </c>
      <c r="F97" s="31" t="s">
        <v>259</v>
      </c>
      <c r="G97" s="31" t="s">
        <v>259</v>
      </c>
      <c r="H97" s="31" t="s">
        <v>259</v>
      </c>
      <c r="I97" s="31" t="s">
        <v>259</v>
      </c>
      <c r="J97" s="31" t="s">
        <v>259</v>
      </c>
      <c r="K97" s="31" t="s">
        <v>259</v>
      </c>
      <c r="L97" s="31" t="s">
        <v>259</v>
      </c>
    </row>
    <row r="98" spans="2:12" ht="18.75">
      <c r="B98" s="11" t="s">
        <v>88</v>
      </c>
      <c r="C98" s="8"/>
      <c r="D98" s="8"/>
      <c r="E98" s="5"/>
      <c r="F98" s="5"/>
      <c r="G98" s="5"/>
      <c r="H98" s="5"/>
      <c r="I98" s="5"/>
      <c r="J98" s="5"/>
      <c r="K98" s="5"/>
      <c r="L98" s="5"/>
    </row>
    <row r="99" spans="2:12" ht="57" thickBot="1">
      <c r="B99" s="7" t="s">
        <v>89</v>
      </c>
      <c r="C99" s="9" t="s">
        <v>90</v>
      </c>
      <c r="D99" s="31">
        <v>103.2</v>
      </c>
      <c r="E99" s="31">
        <v>121</v>
      </c>
      <c r="F99" s="31">
        <v>120.7</v>
      </c>
      <c r="G99" s="31">
        <v>120.8</v>
      </c>
      <c r="H99" s="31">
        <v>120.9</v>
      </c>
      <c r="I99" s="31">
        <v>120.7</v>
      </c>
      <c r="J99" s="31">
        <v>120.7</v>
      </c>
      <c r="K99" s="31">
        <v>120.9</v>
      </c>
      <c r="L99" s="31">
        <v>120.7</v>
      </c>
    </row>
    <row r="100" spans="2:12" ht="57" thickBot="1">
      <c r="B100" s="7" t="s">
        <v>91</v>
      </c>
      <c r="C100" s="9" t="s">
        <v>90</v>
      </c>
      <c r="D100" s="31">
        <v>95.3</v>
      </c>
      <c r="E100" s="31">
        <v>111.7</v>
      </c>
      <c r="F100" s="31">
        <v>111.4</v>
      </c>
      <c r="G100" s="31">
        <v>111.5</v>
      </c>
      <c r="H100" s="31">
        <v>111.6</v>
      </c>
      <c r="I100" s="31">
        <v>111.4</v>
      </c>
      <c r="J100" s="31">
        <v>111.4</v>
      </c>
      <c r="K100" s="31">
        <v>111.6</v>
      </c>
      <c r="L100" s="31">
        <v>111.4</v>
      </c>
    </row>
    <row r="101" spans="2:12" ht="19.5" thickBot="1">
      <c r="B101" s="7" t="s">
        <v>92</v>
      </c>
      <c r="C101" s="9" t="s">
        <v>18</v>
      </c>
      <c r="D101" s="31">
        <v>12.6</v>
      </c>
      <c r="E101" s="31">
        <v>8.1</v>
      </c>
      <c r="F101" s="31">
        <v>8</v>
      </c>
      <c r="G101" s="31">
        <v>7.9</v>
      </c>
      <c r="H101" s="31">
        <v>7.8</v>
      </c>
      <c r="I101" s="31">
        <v>7.9</v>
      </c>
      <c r="J101" s="31">
        <v>7.8</v>
      </c>
      <c r="K101" s="31">
        <v>7.9</v>
      </c>
      <c r="L101" s="31">
        <v>7.8</v>
      </c>
    </row>
    <row r="102" spans="2:12" ht="38.25" thickBot="1">
      <c r="B102" s="7" t="s">
        <v>92</v>
      </c>
      <c r="C102" s="4" t="s">
        <v>66</v>
      </c>
      <c r="D102" s="26">
        <v>21</v>
      </c>
      <c r="E102" s="26">
        <v>64.3</v>
      </c>
      <c r="F102" s="31">
        <v>91.4</v>
      </c>
      <c r="G102" s="31">
        <v>92.1</v>
      </c>
      <c r="H102" s="31">
        <v>93.2</v>
      </c>
      <c r="I102" s="31">
        <v>94.3</v>
      </c>
      <c r="J102" s="31">
        <v>96</v>
      </c>
      <c r="K102" s="31">
        <v>94.3</v>
      </c>
      <c r="L102" s="31">
        <v>95.7</v>
      </c>
    </row>
    <row r="103" spans="2:12" ht="19.5" thickBot="1">
      <c r="B103" s="6" t="s">
        <v>93</v>
      </c>
      <c r="C103" s="4" t="s">
        <v>220</v>
      </c>
      <c r="D103" s="26">
        <v>107</v>
      </c>
      <c r="E103" s="26">
        <v>109</v>
      </c>
      <c r="F103" s="31">
        <v>108.1</v>
      </c>
      <c r="G103" s="31">
        <v>102.7</v>
      </c>
      <c r="H103" s="31">
        <v>104.6</v>
      </c>
      <c r="I103" s="31">
        <v>106.1</v>
      </c>
      <c r="J103" s="31">
        <v>104.2</v>
      </c>
      <c r="K103" s="31">
        <v>106</v>
      </c>
      <c r="L103" s="31">
        <v>104.5</v>
      </c>
    </row>
    <row r="104" spans="2:12" ht="37.5">
      <c r="B104" s="3" t="s">
        <v>251</v>
      </c>
      <c r="C104" s="4"/>
      <c r="D104" s="5"/>
      <c r="E104" s="5"/>
      <c r="F104" s="5"/>
      <c r="G104" s="5"/>
      <c r="H104" s="5"/>
      <c r="I104" s="5"/>
      <c r="J104" s="5"/>
      <c r="K104" s="5"/>
      <c r="L104" s="5"/>
    </row>
    <row r="105" spans="2:12" ht="40.5" customHeight="1">
      <c r="B105" s="6" t="s">
        <v>252</v>
      </c>
      <c r="C105" s="4" t="s">
        <v>94</v>
      </c>
      <c r="D105" s="5">
        <v>247</v>
      </c>
      <c r="E105" s="5">
        <v>228</v>
      </c>
      <c r="F105" s="5">
        <v>228</v>
      </c>
      <c r="G105" s="5">
        <v>242</v>
      </c>
      <c r="H105" s="5">
        <v>245</v>
      </c>
      <c r="I105" s="5">
        <v>245</v>
      </c>
      <c r="J105" s="5">
        <v>250</v>
      </c>
      <c r="K105" s="5">
        <v>250</v>
      </c>
      <c r="L105" s="5">
        <v>255</v>
      </c>
    </row>
    <row r="106" spans="2:12" ht="37.5">
      <c r="B106" s="6" t="s">
        <v>95</v>
      </c>
      <c r="C106" s="4"/>
      <c r="D106" s="5"/>
      <c r="E106" s="5"/>
      <c r="F106" s="5"/>
      <c r="G106" s="5"/>
      <c r="H106" s="5"/>
      <c r="I106" s="5"/>
      <c r="J106" s="5"/>
      <c r="K106" s="5"/>
      <c r="L106" s="5"/>
    </row>
    <row r="107" spans="2:12" ht="18.75">
      <c r="B107" s="6" t="s">
        <v>96</v>
      </c>
      <c r="C107" s="4" t="s">
        <v>94</v>
      </c>
      <c r="D107" s="4">
        <v>1</v>
      </c>
      <c r="E107" s="4">
        <v>1</v>
      </c>
      <c r="F107" s="4">
        <v>1</v>
      </c>
      <c r="G107" s="4">
        <v>1</v>
      </c>
      <c r="H107" s="4">
        <v>1</v>
      </c>
      <c r="I107" s="4">
        <v>1</v>
      </c>
      <c r="J107" s="4">
        <v>1</v>
      </c>
      <c r="K107" s="4">
        <v>1</v>
      </c>
      <c r="L107" s="4">
        <v>1</v>
      </c>
    </row>
    <row r="108" spans="2:12" ht="18.75">
      <c r="B108" s="6" t="s">
        <v>97</v>
      </c>
      <c r="C108" s="8" t="s">
        <v>94</v>
      </c>
      <c r="D108" s="8">
        <v>4</v>
      </c>
      <c r="E108" s="8">
        <v>2</v>
      </c>
      <c r="F108" s="8">
        <v>2</v>
      </c>
      <c r="G108" s="8">
        <v>4</v>
      </c>
      <c r="H108" s="8">
        <v>5</v>
      </c>
      <c r="I108" s="8">
        <v>4</v>
      </c>
      <c r="J108" s="8">
        <v>5</v>
      </c>
      <c r="K108" s="8">
        <v>5</v>
      </c>
      <c r="L108" s="8">
        <v>5</v>
      </c>
    </row>
    <row r="109" spans="2:12" ht="18.75">
      <c r="B109" s="6" t="s">
        <v>98</v>
      </c>
      <c r="C109" s="4" t="s">
        <v>94</v>
      </c>
      <c r="D109" s="4"/>
      <c r="E109" s="4"/>
      <c r="F109" s="4"/>
      <c r="G109" s="4"/>
      <c r="H109" s="4"/>
      <c r="I109" s="4"/>
      <c r="J109" s="4"/>
      <c r="K109" s="4"/>
      <c r="L109" s="4"/>
    </row>
    <row r="110" spans="2:12" ht="18.75">
      <c r="B110" s="6" t="s">
        <v>99</v>
      </c>
      <c r="C110" s="8" t="s">
        <v>94</v>
      </c>
      <c r="D110" s="8">
        <v>2</v>
      </c>
      <c r="E110" s="8">
        <v>2</v>
      </c>
      <c r="F110" s="8">
        <v>2</v>
      </c>
      <c r="G110" s="8">
        <v>2</v>
      </c>
      <c r="H110" s="8">
        <v>2</v>
      </c>
      <c r="I110" s="8">
        <v>2</v>
      </c>
      <c r="J110" s="8">
        <v>2</v>
      </c>
      <c r="K110" s="8">
        <v>2</v>
      </c>
      <c r="L110" s="8">
        <v>2</v>
      </c>
    </row>
    <row r="111" spans="2:12" ht="56.25">
      <c r="B111" s="6" t="s">
        <v>100</v>
      </c>
      <c r="C111" s="8" t="s">
        <v>94</v>
      </c>
      <c r="D111" s="8">
        <v>100</v>
      </c>
      <c r="E111" s="8">
        <v>93</v>
      </c>
      <c r="F111" s="8">
        <v>93</v>
      </c>
      <c r="G111" s="8">
        <v>100</v>
      </c>
      <c r="H111" s="8">
        <v>100</v>
      </c>
      <c r="I111" s="8">
        <v>100</v>
      </c>
      <c r="J111" s="8">
        <v>100</v>
      </c>
      <c r="K111" s="8">
        <v>100</v>
      </c>
      <c r="L111" s="8">
        <v>100</v>
      </c>
    </row>
    <row r="112" spans="2:12" ht="18.75">
      <c r="B112" s="6" t="s">
        <v>101</v>
      </c>
      <c r="C112" s="8" t="s">
        <v>94</v>
      </c>
      <c r="D112" s="8">
        <v>8</v>
      </c>
      <c r="E112" s="8">
        <v>5</v>
      </c>
      <c r="F112" s="8">
        <v>5</v>
      </c>
      <c r="G112" s="8">
        <v>7</v>
      </c>
      <c r="H112" s="8">
        <v>8</v>
      </c>
      <c r="I112" s="8">
        <v>8</v>
      </c>
      <c r="J112" s="8">
        <v>8</v>
      </c>
      <c r="K112" s="8">
        <v>8</v>
      </c>
      <c r="L112" s="8">
        <v>8</v>
      </c>
    </row>
    <row r="113" spans="2:12" ht="37.5">
      <c r="B113" s="6" t="s">
        <v>102</v>
      </c>
      <c r="C113" s="8" t="s">
        <v>94</v>
      </c>
      <c r="D113" s="8">
        <v>3</v>
      </c>
      <c r="E113" s="8">
        <v>2</v>
      </c>
      <c r="F113" s="8">
        <v>2</v>
      </c>
      <c r="G113" s="8">
        <v>3</v>
      </c>
      <c r="H113" s="8">
        <v>3</v>
      </c>
      <c r="I113" s="8">
        <v>3</v>
      </c>
      <c r="J113" s="8">
        <v>3</v>
      </c>
      <c r="K113" s="8">
        <v>3</v>
      </c>
      <c r="L113" s="8">
        <v>3</v>
      </c>
    </row>
    <row r="114" spans="2:12" ht="18.75">
      <c r="B114" s="6" t="s">
        <v>256</v>
      </c>
      <c r="C114" s="8" t="s">
        <v>94</v>
      </c>
      <c r="D114" s="8">
        <v>130</v>
      </c>
      <c r="E114" s="8">
        <v>123</v>
      </c>
      <c r="F114" s="8">
        <v>123</v>
      </c>
      <c r="G114" s="8">
        <v>130</v>
      </c>
      <c r="H114" s="8">
        <v>132</v>
      </c>
      <c r="I114" s="8">
        <v>130</v>
      </c>
      <c r="J114" s="8">
        <v>132</v>
      </c>
      <c r="K114" s="8">
        <v>132</v>
      </c>
      <c r="L114" s="8">
        <v>137</v>
      </c>
    </row>
    <row r="115" spans="2:12" ht="56.25">
      <c r="B115" s="6" t="s">
        <v>254</v>
      </c>
      <c r="C115" s="8" t="s">
        <v>103</v>
      </c>
      <c r="D115" s="17">
        <v>0.71</v>
      </c>
      <c r="E115" s="17">
        <v>0.67</v>
      </c>
      <c r="F115" s="17">
        <v>0.67</v>
      </c>
      <c r="G115" s="17">
        <v>0.7</v>
      </c>
      <c r="H115" s="17">
        <v>0.71</v>
      </c>
      <c r="I115" s="17">
        <v>0.72</v>
      </c>
      <c r="J115" s="17">
        <v>0.75</v>
      </c>
      <c r="K115" s="17">
        <v>0.78</v>
      </c>
      <c r="L115" s="17">
        <v>0.8</v>
      </c>
    </row>
    <row r="116" spans="2:12" ht="37.5">
      <c r="B116" s="6" t="s">
        <v>95</v>
      </c>
      <c r="C116" s="12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2:12" ht="18.75">
      <c r="B117" s="6" t="s">
        <v>96</v>
      </c>
      <c r="C117" s="4" t="s">
        <v>103</v>
      </c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2:12" ht="18.75">
      <c r="B118" s="6" t="s">
        <v>97</v>
      </c>
      <c r="C118" s="4" t="s">
        <v>103</v>
      </c>
      <c r="D118" s="17">
        <v>0.1</v>
      </c>
      <c r="E118" s="17">
        <v>0.1</v>
      </c>
      <c r="F118" s="17">
        <v>0.1</v>
      </c>
      <c r="G118" s="17">
        <v>0.1</v>
      </c>
      <c r="H118" s="17">
        <v>0.1</v>
      </c>
      <c r="I118" s="17">
        <v>0.1</v>
      </c>
      <c r="J118" s="17">
        <v>0.1</v>
      </c>
      <c r="K118" s="17">
        <v>0.1</v>
      </c>
      <c r="L118" s="17">
        <v>0.1</v>
      </c>
    </row>
    <row r="119" spans="2:12" ht="18.75">
      <c r="B119" s="6" t="s">
        <v>98</v>
      </c>
      <c r="C119" s="4" t="s">
        <v>103</v>
      </c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2:12" ht="18.75">
      <c r="B120" s="6" t="s">
        <v>99</v>
      </c>
      <c r="C120" s="4" t="s">
        <v>103</v>
      </c>
      <c r="D120" s="17">
        <v>0.04</v>
      </c>
      <c r="E120" s="17">
        <v>0.04</v>
      </c>
      <c r="F120" s="17">
        <v>0.04</v>
      </c>
      <c r="G120" s="17">
        <v>0.04</v>
      </c>
      <c r="H120" s="17">
        <v>0.04</v>
      </c>
      <c r="I120" s="17">
        <v>0.06</v>
      </c>
      <c r="J120" s="17">
        <v>0.06</v>
      </c>
      <c r="K120" s="17">
        <v>0.06</v>
      </c>
      <c r="L120" s="17">
        <v>0.08</v>
      </c>
    </row>
    <row r="121" spans="2:12" ht="56.25">
      <c r="B121" s="6" t="s">
        <v>100</v>
      </c>
      <c r="C121" s="4" t="s">
        <v>103</v>
      </c>
      <c r="D121" s="17">
        <v>0.15</v>
      </c>
      <c r="E121" s="17">
        <v>0.11</v>
      </c>
      <c r="F121" s="17">
        <v>0.1</v>
      </c>
      <c r="G121" s="17">
        <v>0.13</v>
      </c>
      <c r="H121" s="17">
        <v>0.15</v>
      </c>
      <c r="I121" s="17">
        <v>0.15</v>
      </c>
      <c r="J121" s="17">
        <v>0.17</v>
      </c>
      <c r="K121" s="17">
        <v>0.17</v>
      </c>
      <c r="L121" s="17">
        <v>0.2</v>
      </c>
    </row>
    <row r="122" spans="2:12" ht="18.75">
      <c r="B122" s="6" t="s">
        <v>101</v>
      </c>
      <c r="C122" s="4" t="s">
        <v>103</v>
      </c>
      <c r="D122" s="17">
        <v>0.03</v>
      </c>
      <c r="E122" s="17">
        <v>0.03</v>
      </c>
      <c r="F122" s="17">
        <v>0.03</v>
      </c>
      <c r="G122" s="17">
        <v>0.03</v>
      </c>
      <c r="H122" s="17">
        <v>0.03</v>
      </c>
      <c r="I122" s="17">
        <v>0.03</v>
      </c>
      <c r="J122" s="17">
        <v>0.03</v>
      </c>
      <c r="K122" s="17">
        <v>0.03</v>
      </c>
      <c r="L122" s="17">
        <v>0.04</v>
      </c>
    </row>
    <row r="123" spans="2:12" ht="37.5">
      <c r="B123" s="6" t="s">
        <v>104</v>
      </c>
      <c r="C123" s="4" t="s">
        <v>103</v>
      </c>
      <c r="D123" s="17">
        <v>0.02</v>
      </c>
      <c r="E123" s="17">
        <v>0.02</v>
      </c>
      <c r="F123" s="17">
        <v>0.02</v>
      </c>
      <c r="G123" s="17">
        <v>0.02</v>
      </c>
      <c r="H123" s="17">
        <v>0.02</v>
      </c>
      <c r="I123" s="17">
        <v>0.02</v>
      </c>
      <c r="J123" s="17">
        <v>0.02</v>
      </c>
      <c r="K123" s="17">
        <v>0.02</v>
      </c>
      <c r="L123" s="17">
        <v>0.02</v>
      </c>
    </row>
    <row r="124" spans="2:12" ht="18.75">
      <c r="B124" s="6" t="s">
        <v>256</v>
      </c>
      <c r="C124" s="4" t="s">
        <v>103</v>
      </c>
      <c r="D124" s="17">
        <v>0.38</v>
      </c>
      <c r="E124" s="17">
        <v>0.38</v>
      </c>
      <c r="F124" s="17">
        <v>0.38</v>
      </c>
      <c r="G124" s="17">
        <v>0.38</v>
      </c>
      <c r="H124" s="17">
        <v>0.39</v>
      </c>
      <c r="I124" s="17">
        <v>0.4</v>
      </c>
      <c r="J124" s="17">
        <v>0.4</v>
      </c>
      <c r="K124" s="17">
        <v>0.4</v>
      </c>
      <c r="L124" s="17">
        <v>0.45</v>
      </c>
    </row>
    <row r="125" spans="2:12" ht="37.5">
      <c r="B125" s="6" t="s">
        <v>253</v>
      </c>
      <c r="C125" s="4" t="s">
        <v>105</v>
      </c>
      <c r="D125" s="17">
        <f aca="true" t="shared" si="1" ref="D125:L125">D128+D130+D131+D133+D134</f>
        <v>585.5</v>
      </c>
      <c r="E125" s="17">
        <f t="shared" si="1"/>
        <v>550</v>
      </c>
      <c r="F125" s="17">
        <f t="shared" si="1"/>
        <v>600</v>
      </c>
      <c r="G125" s="17">
        <f t="shared" si="1"/>
        <v>611.2</v>
      </c>
      <c r="H125" s="17">
        <f t="shared" si="1"/>
        <v>645</v>
      </c>
      <c r="I125" s="17">
        <f t="shared" si="1"/>
        <v>645</v>
      </c>
      <c r="J125" s="17">
        <f t="shared" si="1"/>
        <v>663</v>
      </c>
      <c r="K125" s="17">
        <f t="shared" si="1"/>
        <v>663</v>
      </c>
      <c r="L125" s="17">
        <f t="shared" si="1"/>
        <v>690</v>
      </c>
    </row>
    <row r="126" spans="2:12" ht="18.75">
      <c r="B126" s="6" t="s">
        <v>106</v>
      </c>
      <c r="C126" s="4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2:12" ht="18.75">
      <c r="B127" s="6" t="s">
        <v>96</v>
      </c>
      <c r="C127" s="4" t="s">
        <v>105</v>
      </c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2:12" ht="18.75">
      <c r="B128" s="6" t="s">
        <v>97</v>
      </c>
      <c r="C128" s="4" t="s">
        <v>105</v>
      </c>
      <c r="D128" s="17">
        <v>37</v>
      </c>
      <c r="E128" s="17">
        <v>30</v>
      </c>
      <c r="F128" s="17">
        <v>30</v>
      </c>
      <c r="G128" s="17">
        <v>41.5</v>
      </c>
      <c r="H128" s="17">
        <v>44</v>
      </c>
      <c r="I128" s="17">
        <v>44</v>
      </c>
      <c r="J128" s="17">
        <v>45</v>
      </c>
      <c r="K128" s="17">
        <v>45</v>
      </c>
      <c r="L128" s="17">
        <v>50</v>
      </c>
    </row>
    <row r="129" spans="2:12" ht="18.75">
      <c r="B129" s="6" t="s">
        <v>98</v>
      </c>
      <c r="C129" s="4" t="s">
        <v>105</v>
      </c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2:12" ht="18.75">
      <c r="B130" s="6" t="s">
        <v>99</v>
      </c>
      <c r="C130" s="4" t="s">
        <v>105</v>
      </c>
      <c r="D130" s="17">
        <v>130</v>
      </c>
      <c r="E130" s="17">
        <v>90</v>
      </c>
      <c r="F130" s="17">
        <v>90</v>
      </c>
      <c r="G130" s="17">
        <v>143</v>
      </c>
      <c r="H130" s="17">
        <v>150</v>
      </c>
      <c r="I130" s="17">
        <v>150</v>
      </c>
      <c r="J130" s="17">
        <v>155</v>
      </c>
      <c r="K130" s="17">
        <v>155</v>
      </c>
      <c r="L130" s="17">
        <v>160</v>
      </c>
    </row>
    <row r="131" spans="2:12" ht="56.25">
      <c r="B131" s="6" t="s">
        <v>100</v>
      </c>
      <c r="C131" s="4" t="s">
        <v>105</v>
      </c>
      <c r="D131" s="17">
        <v>198.5</v>
      </c>
      <c r="E131" s="17">
        <v>175</v>
      </c>
      <c r="F131" s="17">
        <v>175</v>
      </c>
      <c r="G131" s="17">
        <v>185.8</v>
      </c>
      <c r="H131" s="17">
        <v>195</v>
      </c>
      <c r="I131" s="17">
        <v>195</v>
      </c>
      <c r="J131" s="17">
        <v>200</v>
      </c>
      <c r="K131" s="17">
        <v>200</v>
      </c>
      <c r="L131" s="17">
        <v>210</v>
      </c>
    </row>
    <row r="132" spans="2:12" ht="18.75">
      <c r="B132" s="6" t="s">
        <v>101</v>
      </c>
      <c r="C132" s="4" t="s">
        <v>105</v>
      </c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2:12" ht="37.5">
      <c r="B133" s="6" t="s">
        <v>102</v>
      </c>
      <c r="C133" s="4" t="s">
        <v>105</v>
      </c>
      <c r="D133" s="17">
        <v>15</v>
      </c>
      <c r="E133" s="17">
        <v>5</v>
      </c>
      <c r="F133" s="17">
        <v>5</v>
      </c>
      <c r="G133" s="17">
        <v>15.3</v>
      </c>
      <c r="H133" s="17">
        <v>16</v>
      </c>
      <c r="I133" s="17">
        <v>16</v>
      </c>
      <c r="J133" s="17">
        <v>18</v>
      </c>
      <c r="K133" s="17">
        <v>18</v>
      </c>
      <c r="L133" s="17">
        <v>20</v>
      </c>
    </row>
    <row r="134" spans="2:12" ht="18.75">
      <c r="B134" s="6" t="s">
        <v>256</v>
      </c>
      <c r="C134" s="4" t="s">
        <v>105</v>
      </c>
      <c r="D134" s="17">
        <v>205</v>
      </c>
      <c r="E134" s="17">
        <v>250</v>
      </c>
      <c r="F134" s="17">
        <v>300</v>
      </c>
      <c r="G134" s="17">
        <v>225.6</v>
      </c>
      <c r="H134" s="17">
        <v>240</v>
      </c>
      <c r="I134" s="17">
        <v>240</v>
      </c>
      <c r="J134" s="17">
        <v>245</v>
      </c>
      <c r="K134" s="17">
        <v>245</v>
      </c>
      <c r="L134" s="17">
        <v>250</v>
      </c>
    </row>
    <row r="135" spans="2:12" ht="18.75">
      <c r="B135" s="6"/>
      <c r="C135" s="4"/>
      <c r="D135" s="5"/>
      <c r="E135" s="5"/>
      <c r="F135" s="5"/>
      <c r="G135" s="17"/>
      <c r="H135" s="17"/>
      <c r="I135" s="17"/>
      <c r="J135" s="17"/>
      <c r="K135" s="17"/>
      <c r="L135" s="17"/>
    </row>
    <row r="136" spans="2:12" ht="18.75">
      <c r="B136" s="3" t="s">
        <v>107</v>
      </c>
      <c r="C136" s="4"/>
      <c r="D136" s="5"/>
      <c r="E136" s="5"/>
      <c r="F136" s="5"/>
      <c r="G136" s="17"/>
      <c r="H136" s="17"/>
      <c r="I136" s="17"/>
      <c r="J136" s="17"/>
      <c r="K136" s="17"/>
      <c r="L136" s="17"/>
    </row>
    <row r="137" spans="2:12" ht="37.5">
      <c r="B137" s="7" t="s">
        <v>108</v>
      </c>
      <c r="C137" s="4" t="s">
        <v>64</v>
      </c>
      <c r="D137" s="5">
        <v>93.42</v>
      </c>
      <c r="E137" s="5">
        <v>6.7</v>
      </c>
      <c r="F137" s="5">
        <v>6.38</v>
      </c>
      <c r="G137" s="18">
        <v>6.41</v>
      </c>
      <c r="H137" s="18">
        <v>6.32</v>
      </c>
      <c r="I137" s="18">
        <v>6.43</v>
      </c>
      <c r="J137" s="18">
        <v>6.36</v>
      </c>
      <c r="K137" s="18">
        <v>6.44</v>
      </c>
      <c r="L137" s="18">
        <v>6.39</v>
      </c>
    </row>
    <row r="138" spans="2:12" ht="37.5">
      <c r="B138" s="7" t="s">
        <v>109</v>
      </c>
      <c r="C138" s="4" t="s">
        <v>66</v>
      </c>
      <c r="D138" s="5">
        <v>97.3</v>
      </c>
      <c r="E138" s="5">
        <v>105.5</v>
      </c>
      <c r="F138" s="5">
        <v>104.1</v>
      </c>
      <c r="G138" s="5">
        <v>106.2</v>
      </c>
      <c r="H138" s="5">
        <v>104.2</v>
      </c>
      <c r="I138" s="5">
        <v>105.2</v>
      </c>
      <c r="J138" s="5">
        <v>105.2</v>
      </c>
      <c r="K138" s="5">
        <v>104.9</v>
      </c>
      <c r="L138" s="5">
        <v>104.9</v>
      </c>
    </row>
    <row r="139" spans="2:12" ht="18.75">
      <c r="B139" s="6" t="s">
        <v>110</v>
      </c>
      <c r="C139" s="4" t="s">
        <v>220</v>
      </c>
      <c r="D139" s="5">
        <v>103.3</v>
      </c>
      <c r="E139" s="5">
        <v>114.3</v>
      </c>
      <c r="F139" s="5">
        <v>109.2</v>
      </c>
      <c r="G139" s="5">
        <v>105.6</v>
      </c>
      <c r="H139" s="5">
        <v>105.2</v>
      </c>
      <c r="I139" s="5">
        <v>104.9</v>
      </c>
      <c r="J139" s="5">
        <v>104.6</v>
      </c>
      <c r="K139" s="5">
        <v>104.8</v>
      </c>
      <c r="L139" s="5">
        <v>104.4</v>
      </c>
    </row>
    <row r="140" spans="2:12" ht="57.75" customHeight="1">
      <c r="B140" s="21" t="s">
        <v>247</v>
      </c>
      <c r="C140" s="16"/>
      <c r="D140" s="16"/>
      <c r="E140" s="5"/>
      <c r="F140" s="5"/>
      <c r="G140" s="5"/>
      <c r="H140" s="5"/>
      <c r="I140" s="5"/>
      <c r="J140" s="5"/>
      <c r="K140" s="5"/>
      <c r="L140" s="5"/>
    </row>
    <row r="141" spans="2:12" ht="37.5">
      <c r="B141" s="22" t="s">
        <v>11</v>
      </c>
      <c r="C141" s="16" t="s">
        <v>18</v>
      </c>
      <c r="D141" s="16">
        <v>260.09</v>
      </c>
      <c r="E141" s="5">
        <v>242.55</v>
      </c>
      <c r="F141" s="5">
        <v>317.51</v>
      </c>
      <c r="G141" s="5">
        <v>304.57</v>
      </c>
      <c r="H141" s="5">
        <v>304.57</v>
      </c>
      <c r="I141" s="5">
        <v>314.02</v>
      </c>
      <c r="J141" s="5">
        <v>314.02</v>
      </c>
      <c r="K141" s="5">
        <v>310.08</v>
      </c>
      <c r="L141" s="5">
        <v>310.08</v>
      </c>
    </row>
    <row r="142" spans="2:12" ht="18.75">
      <c r="B142" s="27" t="s">
        <v>249</v>
      </c>
      <c r="C142" s="16" t="s">
        <v>111</v>
      </c>
      <c r="D142" s="32">
        <v>77.58</v>
      </c>
      <c r="E142" s="32">
        <v>98.83</v>
      </c>
      <c r="F142" s="5">
        <v>121.41</v>
      </c>
      <c r="G142" s="33">
        <v>86.19</v>
      </c>
      <c r="H142" s="33">
        <v>65.1</v>
      </c>
      <c r="I142" s="33">
        <v>62.4</v>
      </c>
      <c r="J142" s="33">
        <v>62.4</v>
      </c>
      <c r="K142" s="33">
        <v>58.78</v>
      </c>
      <c r="L142" s="33">
        <v>58.78</v>
      </c>
    </row>
    <row r="143" spans="2:12" ht="37.5">
      <c r="B143" s="28" t="s">
        <v>0</v>
      </c>
      <c r="C143" s="16" t="s">
        <v>111</v>
      </c>
      <c r="D143" s="32"/>
      <c r="E143" s="32"/>
      <c r="F143" s="5"/>
      <c r="G143" s="33"/>
      <c r="H143" s="33"/>
      <c r="I143" s="33"/>
      <c r="J143" s="33"/>
      <c r="K143" s="33"/>
      <c r="L143" s="33"/>
    </row>
    <row r="144" spans="2:12" ht="18.75">
      <c r="B144" s="27" t="s">
        <v>42</v>
      </c>
      <c r="C144" s="16"/>
      <c r="D144" s="32"/>
      <c r="E144" s="32"/>
      <c r="F144" s="5"/>
      <c r="G144" s="33"/>
      <c r="H144" s="33"/>
      <c r="I144" s="33"/>
      <c r="J144" s="33"/>
      <c r="K144" s="33"/>
      <c r="L144" s="33"/>
    </row>
    <row r="145" spans="2:12" ht="18.75">
      <c r="B145" s="27" t="s">
        <v>2</v>
      </c>
      <c r="C145" s="16" t="s">
        <v>111</v>
      </c>
      <c r="D145" s="32"/>
      <c r="E145" s="32"/>
      <c r="F145" s="5"/>
      <c r="G145" s="33"/>
      <c r="H145" s="33"/>
      <c r="I145" s="33"/>
      <c r="J145" s="33"/>
      <c r="K145" s="33"/>
      <c r="L145" s="33"/>
    </row>
    <row r="146" spans="2:12" ht="18.75">
      <c r="B146" s="27" t="s">
        <v>3</v>
      </c>
      <c r="C146" s="16" t="s">
        <v>111</v>
      </c>
      <c r="D146" s="32">
        <v>66.24</v>
      </c>
      <c r="E146" s="32">
        <v>69.6</v>
      </c>
      <c r="F146" s="5">
        <v>88.56</v>
      </c>
      <c r="G146" s="33">
        <v>54.57</v>
      </c>
      <c r="H146" s="33">
        <v>54.57</v>
      </c>
      <c r="I146" s="33">
        <v>55.14</v>
      </c>
      <c r="J146" s="33">
        <v>55.14</v>
      </c>
      <c r="K146" s="33">
        <v>55.72</v>
      </c>
      <c r="L146" s="33">
        <v>55.72</v>
      </c>
    </row>
    <row r="147" spans="2:12" ht="18.75">
      <c r="B147" s="27" t="s">
        <v>4</v>
      </c>
      <c r="C147" s="16" t="s">
        <v>111</v>
      </c>
      <c r="D147" s="32"/>
      <c r="E147" s="32"/>
      <c r="F147" s="5"/>
      <c r="G147" s="33"/>
      <c r="H147" s="33"/>
      <c r="I147" s="33"/>
      <c r="J147" s="33"/>
      <c r="K147" s="33"/>
      <c r="L147" s="33"/>
    </row>
    <row r="148" spans="2:12" ht="18" customHeight="1">
      <c r="B148" s="27" t="s">
        <v>63</v>
      </c>
      <c r="C148" s="16" t="s">
        <v>111</v>
      </c>
      <c r="D148" s="32"/>
      <c r="E148" s="32">
        <v>13.05</v>
      </c>
      <c r="F148" s="5">
        <v>18.79</v>
      </c>
      <c r="G148" s="33">
        <v>18.48</v>
      </c>
      <c r="H148" s="33">
        <v>18.48</v>
      </c>
      <c r="I148" s="33">
        <v>18.62</v>
      </c>
      <c r="J148" s="33">
        <v>18.62</v>
      </c>
      <c r="K148" s="33">
        <v>18.62</v>
      </c>
      <c r="L148" s="33">
        <v>18.62</v>
      </c>
    </row>
    <row r="149" spans="2:12" ht="18.75">
      <c r="B149" s="27" t="s">
        <v>261</v>
      </c>
      <c r="C149" s="16" t="s">
        <v>111</v>
      </c>
      <c r="D149" s="32">
        <v>2.17</v>
      </c>
      <c r="E149" s="32">
        <v>2.68</v>
      </c>
      <c r="F149" s="5">
        <v>2.4</v>
      </c>
      <c r="G149" s="33">
        <v>2.53</v>
      </c>
      <c r="H149" s="33">
        <v>2.53</v>
      </c>
      <c r="I149" s="33">
        <v>2.66</v>
      </c>
      <c r="J149" s="33">
        <v>2.66</v>
      </c>
      <c r="K149" s="33">
        <v>2.61</v>
      </c>
      <c r="L149" s="33">
        <v>2.61</v>
      </c>
    </row>
    <row r="150" spans="2:12" ht="18.75">
      <c r="B150" s="27" t="s">
        <v>5</v>
      </c>
      <c r="C150" s="16" t="s">
        <v>111</v>
      </c>
      <c r="D150" s="32"/>
      <c r="E150" s="32"/>
      <c r="F150" s="5"/>
      <c r="G150" s="33"/>
      <c r="H150" s="33"/>
      <c r="I150" s="33"/>
      <c r="J150" s="33"/>
      <c r="K150" s="33"/>
      <c r="L150" s="33"/>
    </row>
    <row r="151" spans="2:12" ht="18.75">
      <c r="B151" s="27" t="s">
        <v>6</v>
      </c>
      <c r="C151" s="16" t="s">
        <v>111</v>
      </c>
      <c r="D151" s="32"/>
      <c r="E151" s="32"/>
      <c r="F151" s="5"/>
      <c r="G151" s="33"/>
      <c r="H151" s="33"/>
      <c r="I151" s="33"/>
      <c r="J151" s="33"/>
      <c r="K151" s="33"/>
      <c r="L151" s="33"/>
    </row>
    <row r="152" spans="2:12" ht="18.75">
      <c r="B152" s="27" t="s">
        <v>7</v>
      </c>
      <c r="C152" s="16" t="s">
        <v>111</v>
      </c>
      <c r="D152" s="32"/>
      <c r="E152" s="32"/>
      <c r="F152" s="5"/>
      <c r="G152" s="33"/>
      <c r="H152" s="33"/>
      <c r="I152" s="33"/>
      <c r="J152" s="33"/>
      <c r="K152" s="33"/>
      <c r="L152" s="33"/>
    </row>
    <row r="153" spans="2:12" ht="18.75">
      <c r="B153" s="27" t="s">
        <v>8</v>
      </c>
      <c r="C153" s="16" t="s">
        <v>111</v>
      </c>
      <c r="D153" s="32"/>
      <c r="E153" s="32"/>
      <c r="F153" s="5"/>
      <c r="G153" s="33"/>
      <c r="H153" s="33"/>
      <c r="I153" s="33"/>
      <c r="J153" s="33"/>
      <c r="K153" s="33"/>
      <c r="L153" s="33"/>
    </row>
    <row r="154" spans="2:12" ht="18.75">
      <c r="B154" s="27" t="s">
        <v>9</v>
      </c>
      <c r="C154" s="16" t="s">
        <v>111</v>
      </c>
      <c r="D154" s="32"/>
      <c r="E154" s="32"/>
      <c r="F154" s="5"/>
      <c r="G154" s="33"/>
      <c r="H154" s="33"/>
      <c r="I154" s="33"/>
      <c r="J154" s="33"/>
      <c r="K154" s="33"/>
      <c r="L154" s="33"/>
    </row>
    <row r="155" spans="2:12" ht="18.75">
      <c r="B155" s="21" t="s">
        <v>10</v>
      </c>
      <c r="C155" s="16" t="s">
        <v>111</v>
      </c>
      <c r="D155" s="32">
        <v>8.83</v>
      </c>
      <c r="E155" s="32">
        <v>13.2</v>
      </c>
      <c r="F155" s="5">
        <v>11.28</v>
      </c>
      <c r="G155" s="33">
        <v>10.22</v>
      </c>
      <c r="H155" s="33">
        <v>10.22</v>
      </c>
      <c r="I155" s="33">
        <v>10.12</v>
      </c>
      <c r="J155" s="33">
        <v>10.12</v>
      </c>
      <c r="K155" s="33">
        <v>10.12</v>
      </c>
      <c r="L155" s="33">
        <v>10.12</v>
      </c>
    </row>
    <row r="156" spans="2:12" ht="18.75">
      <c r="B156" s="21" t="s">
        <v>188</v>
      </c>
      <c r="C156" s="16" t="s">
        <v>111</v>
      </c>
      <c r="D156" s="32">
        <v>182.51</v>
      </c>
      <c r="E156" s="32">
        <v>143.72</v>
      </c>
      <c r="F156" s="5">
        <v>196.1</v>
      </c>
      <c r="G156" s="33">
        <v>218.38</v>
      </c>
      <c r="H156" s="33">
        <v>218.38</v>
      </c>
      <c r="I156" s="33">
        <v>227.08</v>
      </c>
      <c r="J156" s="33">
        <v>227.08</v>
      </c>
      <c r="K156" s="33">
        <v>222.61</v>
      </c>
      <c r="L156" s="33">
        <v>222.61</v>
      </c>
    </row>
    <row r="157" spans="2:12" ht="18.75">
      <c r="B157" s="23" t="s">
        <v>42</v>
      </c>
      <c r="C157" s="16"/>
      <c r="D157" s="32"/>
      <c r="E157" s="32"/>
      <c r="F157" s="5"/>
      <c r="G157" s="33"/>
      <c r="H157" s="33"/>
      <c r="I157" s="33"/>
      <c r="J157" s="33"/>
      <c r="K157" s="33"/>
      <c r="L157" s="33"/>
    </row>
    <row r="158" spans="2:12" ht="18.75">
      <c r="B158" s="23" t="s">
        <v>191</v>
      </c>
      <c r="C158" s="16" t="s">
        <v>111</v>
      </c>
      <c r="D158" s="32">
        <v>42.76</v>
      </c>
      <c r="E158" s="32">
        <v>0.73</v>
      </c>
      <c r="F158" s="5">
        <v>0.58</v>
      </c>
      <c r="G158" s="33">
        <v>0.58</v>
      </c>
      <c r="H158" s="33">
        <v>0.58</v>
      </c>
      <c r="I158" s="33">
        <v>0.58</v>
      </c>
      <c r="J158" s="33">
        <v>0.58</v>
      </c>
      <c r="K158" s="33"/>
      <c r="L158" s="33"/>
    </row>
    <row r="159" spans="2:12" ht="18.75">
      <c r="B159" s="23" t="s">
        <v>192</v>
      </c>
      <c r="C159" s="16" t="s">
        <v>111</v>
      </c>
      <c r="D159" s="32">
        <v>2</v>
      </c>
      <c r="E159" s="32">
        <v>1.83</v>
      </c>
      <c r="F159" s="5">
        <v>2.6</v>
      </c>
      <c r="G159" s="33"/>
      <c r="H159" s="33"/>
      <c r="I159" s="33"/>
      <c r="J159" s="33"/>
      <c r="K159" s="33"/>
      <c r="L159" s="33"/>
    </row>
    <row r="160" spans="2:12" ht="18.75">
      <c r="B160" s="23" t="s">
        <v>189</v>
      </c>
      <c r="C160" s="16" t="s">
        <v>111</v>
      </c>
      <c r="D160" s="5"/>
      <c r="E160" s="32"/>
      <c r="F160" s="5"/>
      <c r="G160" s="33"/>
      <c r="H160" s="33"/>
      <c r="I160" s="33"/>
      <c r="J160" s="33"/>
      <c r="K160" s="33"/>
      <c r="L160" s="33"/>
    </row>
    <row r="161" spans="2:12" ht="18.75">
      <c r="B161" s="23" t="s">
        <v>42</v>
      </c>
      <c r="C161" s="24"/>
      <c r="D161" s="5"/>
      <c r="E161" s="32"/>
      <c r="F161" s="5"/>
      <c r="G161" s="33"/>
      <c r="H161" s="33"/>
      <c r="I161" s="33"/>
      <c r="J161" s="33"/>
      <c r="K161" s="33"/>
      <c r="L161" s="33"/>
    </row>
    <row r="162" spans="2:12" ht="18.75">
      <c r="B162" s="23" t="s">
        <v>190</v>
      </c>
      <c r="C162" s="16" t="s">
        <v>111</v>
      </c>
      <c r="D162" s="5"/>
      <c r="E162" s="32"/>
      <c r="F162" s="5"/>
      <c r="G162" s="33"/>
      <c r="H162" s="33"/>
      <c r="I162" s="33"/>
      <c r="J162" s="33"/>
      <c r="K162" s="33"/>
      <c r="L162" s="33"/>
    </row>
    <row r="163" spans="2:12" ht="37.5">
      <c r="B163" s="22" t="s">
        <v>12</v>
      </c>
      <c r="C163" s="16" t="s">
        <v>111</v>
      </c>
      <c r="D163" s="5">
        <v>269.11</v>
      </c>
      <c r="E163" s="32">
        <v>243.85</v>
      </c>
      <c r="F163" s="5">
        <v>317.51</v>
      </c>
      <c r="G163" s="5">
        <v>304.57</v>
      </c>
      <c r="H163" s="5">
        <v>304.57</v>
      </c>
      <c r="I163" s="5">
        <v>314.02</v>
      </c>
      <c r="J163" s="5">
        <v>314.02</v>
      </c>
      <c r="K163" s="5">
        <v>310.08</v>
      </c>
      <c r="L163" s="5">
        <v>310.08</v>
      </c>
    </row>
    <row r="164" spans="2:12" ht="18.75">
      <c r="B164" s="25" t="s">
        <v>1</v>
      </c>
      <c r="C164" s="16"/>
      <c r="D164" s="5"/>
      <c r="E164" s="32"/>
      <c r="F164" s="5"/>
      <c r="G164" s="33"/>
      <c r="H164" s="33"/>
      <c r="I164" s="33"/>
      <c r="J164" s="33"/>
      <c r="K164" s="33"/>
      <c r="L164" s="33"/>
    </row>
    <row r="165" spans="2:12" ht="18.75">
      <c r="B165" s="27" t="s">
        <v>193</v>
      </c>
      <c r="C165" s="16" t="s">
        <v>111</v>
      </c>
      <c r="D165" s="32">
        <v>26.21</v>
      </c>
      <c r="E165" s="32">
        <v>29.09</v>
      </c>
      <c r="F165" s="5">
        <v>33.87</v>
      </c>
      <c r="G165" s="33">
        <v>32</v>
      </c>
      <c r="H165" s="33">
        <v>32</v>
      </c>
      <c r="I165" s="33">
        <v>32</v>
      </c>
      <c r="J165" s="33">
        <v>32</v>
      </c>
      <c r="K165" s="33">
        <v>32</v>
      </c>
      <c r="L165" s="33">
        <v>32</v>
      </c>
    </row>
    <row r="166" spans="2:12" ht="18.75">
      <c r="B166" s="27" t="s">
        <v>194</v>
      </c>
      <c r="C166" s="16" t="s">
        <v>111</v>
      </c>
      <c r="D166" s="32">
        <v>0.79</v>
      </c>
      <c r="E166" s="32">
        <v>0.75</v>
      </c>
      <c r="F166" s="5">
        <v>0.93</v>
      </c>
      <c r="G166" s="33">
        <v>0.93</v>
      </c>
      <c r="H166" s="33">
        <v>0.93</v>
      </c>
      <c r="I166" s="33">
        <v>0.93</v>
      </c>
      <c r="J166" s="33">
        <v>0.93</v>
      </c>
      <c r="K166" s="33">
        <v>0.93</v>
      </c>
      <c r="L166" s="33">
        <v>0.93</v>
      </c>
    </row>
    <row r="167" spans="2:12" ht="18.75" customHeight="1">
      <c r="B167" s="27" t="s">
        <v>195</v>
      </c>
      <c r="C167" s="16" t="s">
        <v>111</v>
      </c>
      <c r="D167" s="32"/>
      <c r="E167" s="32"/>
      <c r="F167" s="5">
        <v>0.93</v>
      </c>
      <c r="G167" s="33">
        <v>2.6</v>
      </c>
      <c r="H167" s="33">
        <v>2.6</v>
      </c>
      <c r="I167" s="33">
        <v>2.4</v>
      </c>
      <c r="J167" s="33">
        <v>2.4</v>
      </c>
      <c r="K167" s="33">
        <v>2.4</v>
      </c>
      <c r="L167" s="33">
        <v>2.4</v>
      </c>
    </row>
    <row r="168" spans="2:12" ht="18.75">
      <c r="B168" s="27" t="s">
        <v>196</v>
      </c>
      <c r="C168" s="16" t="s">
        <v>111</v>
      </c>
      <c r="D168" s="32">
        <v>1.63</v>
      </c>
      <c r="E168" s="32">
        <v>11.03</v>
      </c>
      <c r="F168" s="5">
        <v>24.72</v>
      </c>
      <c r="G168" s="33">
        <v>25.48</v>
      </c>
      <c r="H168" s="33">
        <v>25.48</v>
      </c>
      <c r="I168" s="33">
        <v>25.48</v>
      </c>
      <c r="J168" s="33">
        <v>25.48</v>
      </c>
      <c r="K168" s="33">
        <v>25.48</v>
      </c>
      <c r="L168" s="33">
        <v>25.48</v>
      </c>
    </row>
    <row r="169" spans="2:12" ht="18.75">
      <c r="B169" s="27" t="s">
        <v>197</v>
      </c>
      <c r="C169" s="16" t="s">
        <v>111</v>
      </c>
      <c r="D169" s="32">
        <v>0.14</v>
      </c>
      <c r="E169" s="32">
        <v>0.53</v>
      </c>
      <c r="F169" s="5">
        <v>4.45</v>
      </c>
      <c r="G169" s="33">
        <v>8.19</v>
      </c>
      <c r="H169" s="33">
        <v>8.19</v>
      </c>
      <c r="I169" s="33">
        <v>12.04</v>
      </c>
      <c r="J169" s="33">
        <v>12.04</v>
      </c>
      <c r="K169" s="33">
        <v>8.1</v>
      </c>
      <c r="L169" s="33">
        <v>8.1</v>
      </c>
    </row>
    <row r="170" spans="2:12" ht="18.75">
      <c r="B170" s="27" t="s">
        <v>198</v>
      </c>
      <c r="C170" s="16" t="s">
        <v>111</v>
      </c>
      <c r="D170" s="32"/>
      <c r="E170" s="32"/>
      <c r="F170" s="5"/>
      <c r="G170" s="33"/>
      <c r="H170" s="33"/>
      <c r="I170" s="33"/>
      <c r="J170" s="33"/>
      <c r="K170" s="33"/>
      <c r="L170" s="33"/>
    </row>
    <row r="171" spans="2:12" ht="18.75">
      <c r="B171" s="27" t="s">
        <v>112</v>
      </c>
      <c r="C171" s="16" t="s">
        <v>111</v>
      </c>
      <c r="D171" s="32">
        <v>227.53</v>
      </c>
      <c r="E171" s="32">
        <v>187.54</v>
      </c>
      <c r="F171" s="5">
        <v>235.11</v>
      </c>
      <c r="G171" s="33">
        <v>219.4</v>
      </c>
      <c r="H171" s="33">
        <v>219.4</v>
      </c>
      <c r="I171" s="33">
        <v>225.2</v>
      </c>
      <c r="J171" s="33">
        <v>225.2</v>
      </c>
      <c r="K171" s="33">
        <v>225.2</v>
      </c>
      <c r="L171" s="33">
        <v>225.2</v>
      </c>
    </row>
    <row r="172" spans="2:12" ht="18.75">
      <c r="B172" s="27" t="s">
        <v>199</v>
      </c>
      <c r="C172" s="16" t="s">
        <v>111</v>
      </c>
      <c r="D172" s="32">
        <v>0.91</v>
      </c>
      <c r="E172" s="32">
        <v>3.18</v>
      </c>
      <c r="F172" s="5">
        <v>2.89</v>
      </c>
      <c r="G172" s="33">
        <v>2.2</v>
      </c>
      <c r="H172" s="33">
        <v>2.2</v>
      </c>
      <c r="I172" s="33">
        <v>2.2</v>
      </c>
      <c r="J172" s="33">
        <v>2.2</v>
      </c>
      <c r="K172" s="33">
        <v>2.2</v>
      </c>
      <c r="L172" s="33">
        <v>2.2</v>
      </c>
    </row>
    <row r="173" spans="2:12" ht="18.75">
      <c r="B173" s="27" t="s">
        <v>200</v>
      </c>
      <c r="C173" s="16" t="s">
        <v>111</v>
      </c>
      <c r="D173" s="32"/>
      <c r="E173" s="32"/>
      <c r="F173" s="5"/>
      <c r="G173" s="33"/>
      <c r="H173" s="33"/>
      <c r="I173" s="33"/>
      <c r="J173" s="33"/>
      <c r="K173" s="33"/>
      <c r="L173" s="33"/>
    </row>
    <row r="174" spans="2:12" ht="18.75">
      <c r="B174" s="27" t="s">
        <v>113</v>
      </c>
      <c r="C174" s="16" t="s">
        <v>111</v>
      </c>
      <c r="D174" s="32">
        <v>1.76</v>
      </c>
      <c r="E174" s="32">
        <v>2.3</v>
      </c>
      <c r="F174" s="5">
        <v>3.2</v>
      </c>
      <c r="G174" s="33">
        <v>2.5</v>
      </c>
      <c r="H174" s="33">
        <v>2.5</v>
      </c>
      <c r="I174" s="33">
        <v>2.5</v>
      </c>
      <c r="J174" s="33">
        <v>2.5</v>
      </c>
      <c r="K174" s="33">
        <v>2.5</v>
      </c>
      <c r="L174" s="33">
        <v>2.5</v>
      </c>
    </row>
    <row r="175" spans="2:12" ht="18.75">
      <c r="B175" s="27" t="s">
        <v>201</v>
      </c>
      <c r="C175" s="16" t="s">
        <v>111</v>
      </c>
      <c r="D175" s="32">
        <v>0.06</v>
      </c>
      <c r="E175" s="32">
        <v>0.03</v>
      </c>
      <c r="F175" s="5">
        <v>0.08</v>
      </c>
      <c r="G175" s="33">
        <v>0.08</v>
      </c>
      <c r="H175" s="33">
        <v>0.08</v>
      </c>
      <c r="I175" s="33">
        <v>0.08</v>
      </c>
      <c r="J175" s="33">
        <v>0.08</v>
      </c>
      <c r="K175" s="33">
        <v>0.08</v>
      </c>
      <c r="L175" s="33">
        <v>0.08</v>
      </c>
    </row>
    <row r="176" spans="2:12" ht="18.75">
      <c r="B176" s="27" t="s">
        <v>202</v>
      </c>
      <c r="C176" s="16" t="s">
        <v>111</v>
      </c>
      <c r="D176" s="32">
        <v>0.37</v>
      </c>
      <c r="E176" s="32">
        <v>0.74</v>
      </c>
      <c r="F176" s="5">
        <v>0.66</v>
      </c>
      <c r="G176" s="33">
        <v>0.7</v>
      </c>
      <c r="H176" s="33">
        <v>0.7</v>
      </c>
      <c r="I176" s="33">
        <v>0.7</v>
      </c>
      <c r="J176" s="33">
        <v>0.7</v>
      </c>
      <c r="K176" s="33">
        <v>0.7</v>
      </c>
      <c r="L176" s="33">
        <v>0.7</v>
      </c>
    </row>
    <row r="177" spans="2:12" ht="18.75">
      <c r="B177" s="27" t="s">
        <v>203</v>
      </c>
      <c r="C177" s="16" t="s">
        <v>111</v>
      </c>
      <c r="D177" s="32">
        <v>0.22</v>
      </c>
      <c r="E177" s="32">
        <v>0.25</v>
      </c>
      <c r="F177" s="5">
        <v>0.24</v>
      </c>
      <c r="G177" s="33"/>
      <c r="H177" s="33"/>
      <c r="I177" s="33"/>
      <c r="J177" s="33"/>
      <c r="K177" s="33"/>
      <c r="L177" s="33"/>
    </row>
    <row r="178" spans="2:12" ht="37.5">
      <c r="B178" s="25" t="s">
        <v>114</v>
      </c>
      <c r="C178" s="16" t="s">
        <v>111</v>
      </c>
      <c r="D178" s="32">
        <v>-9.02</v>
      </c>
      <c r="E178" s="32">
        <v>-1.3</v>
      </c>
      <c r="F178" s="5">
        <v>0</v>
      </c>
      <c r="G178" s="33">
        <v>0</v>
      </c>
      <c r="H178" s="33">
        <v>0</v>
      </c>
      <c r="I178" s="33">
        <v>0</v>
      </c>
      <c r="J178" s="33">
        <v>0</v>
      </c>
      <c r="K178" s="33">
        <v>0</v>
      </c>
      <c r="L178" s="33">
        <v>0</v>
      </c>
    </row>
    <row r="179" spans="2:12" ht="37.5">
      <c r="B179" s="22" t="s">
        <v>204</v>
      </c>
      <c r="C179" s="16" t="s">
        <v>111</v>
      </c>
      <c r="D179" s="16"/>
      <c r="E179" s="5"/>
      <c r="F179" s="5"/>
      <c r="G179" s="5"/>
      <c r="H179" s="5"/>
      <c r="I179" s="5"/>
      <c r="J179" s="5"/>
      <c r="K179" s="5"/>
      <c r="L179" s="5"/>
    </row>
    <row r="180" spans="2:12" ht="18.75">
      <c r="B180" s="3" t="s">
        <v>115</v>
      </c>
      <c r="C180" s="4"/>
      <c r="D180" s="5"/>
      <c r="E180" s="5"/>
      <c r="F180" s="5"/>
      <c r="G180" s="5"/>
      <c r="H180" s="5"/>
      <c r="I180" s="5"/>
      <c r="J180" s="5"/>
      <c r="K180" s="5"/>
      <c r="L180" s="5"/>
    </row>
    <row r="181" spans="2:12" ht="18.75">
      <c r="B181" s="3" t="s">
        <v>258</v>
      </c>
      <c r="C181" s="4" t="s">
        <v>111</v>
      </c>
      <c r="D181" s="19"/>
      <c r="E181" s="19"/>
      <c r="F181" s="19"/>
      <c r="G181" s="19"/>
      <c r="H181" s="19"/>
      <c r="I181" s="19"/>
      <c r="J181" s="19"/>
      <c r="K181" s="19"/>
      <c r="L181" s="19"/>
    </row>
    <row r="182" spans="2:12" ht="18.75">
      <c r="B182" s="6" t="s">
        <v>42</v>
      </c>
      <c r="C182" s="4"/>
      <c r="D182" s="19"/>
      <c r="E182" s="19"/>
      <c r="F182" s="19"/>
      <c r="G182" s="19"/>
      <c r="H182" s="19"/>
      <c r="I182" s="19"/>
      <c r="J182" s="19"/>
      <c r="K182" s="19"/>
      <c r="L182" s="19"/>
    </row>
    <row r="183" spans="2:12" ht="18.75">
      <c r="B183" s="6" t="s">
        <v>116</v>
      </c>
      <c r="C183" s="4" t="s">
        <v>111</v>
      </c>
      <c r="D183" s="19"/>
      <c r="E183" s="19"/>
      <c r="F183" s="19"/>
      <c r="G183" s="19"/>
      <c r="H183" s="19"/>
      <c r="I183" s="19"/>
      <c r="J183" s="19"/>
      <c r="K183" s="19"/>
      <c r="L183" s="19"/>
    </row>
    <row r="184" spans="2:12" ht="18.75">
      <c r="B184" s="6" t="s">
        <v>117</v>
      </c>
      <c r="C184" s="4" t="s">
        <v>111</v>
      </c>
      <c r="D184" s="19"/>
      <c r="E184" s="19"/>
      <c r="F184" s="19"/>
      <c r="G184" s="19"/>
      <c r="H184" s="19"/>
      <c r="I184" s="19"/>
      <c r="J184" s="19"/>
      <c r="K184" s="19"/>
      <c r="L184" s="19"/>
    </row>
    <row r="185" spans="2:12" ht="37.5">
      <c r="B185" s="6" t="s">
        <v>118</v>
      </c>
      <c r="C185" s="4" t="s">
        <v>111</v>
      </c>
      <c r="D185" s="20"/>
      <c r="E185" s="20"/>
      <c r="F185" s="20"/>
      <c r="G185" s="20"/>
      <c r="H185" s="20"/>
      <c r="I185" s="20"/>
      <c r="J185" s="20"/>
      <c r="K185" s="20"/>
      <c r="L185" s="20"/>
    </row>
    <row r="186" spans="2:12" ht="18.75">
      <c r="B186" s="6" t="s">
        <v>119</v>
      </c>
      <c r="C186" s="4" t="s">
        <v>111</v>
      </c>
      <c r="D186" s="20"/>
      <c r="E186" s="20"/>
      <c r="F186" s="20"/>
      <c r="G186" s="20"/>
      <c r="H186" s="20"/>
      <c r="I186" s="20"/>
      <c r="J186" s="20"/>
      <c r="K186" s="20"/>
      <c r="L186" s="20"/>
    </row>
    <row r="187" spans="2:12" ht="18.75">
      <c r="B187" s="6" t="s">
        <v>120</v>
      </c>
      <c r="C187" s="4" t="s">
        <v>111</v>
      </c>
      <c r="D187" s="18">
        <f>D189+D190</f>
        <v>0</v>
      </c>
      <c r="E187" s="18">
        <f>E189+E190</f>
        <v>0</v>
      </c>
      <c r="F187" s="18">
        <f>F189+F190</f>
        <v>0</v>
      </c>
      <c r="G187" s="18">
        <f aca="true" t="shared" si="2" ref="G187:L187">G189+G190</f>
        <v>0</v>
      </c>
      <c r="H187" s="18">
        <f t="shared" si="2"/>
        <v>0</v>
      </c>
      <c r="I187" s="18">
        <f t="shared" si="2"/>
        <v>0</v>
      </c>
      <c r="J187" s="18">
        <f t="shared" si="2"/>
        <v>0</v>
      </c>
      <c r="K187" s="18">
        <f t="shared" si="2"/>
        <v>0</v>
      </c>
      <c r="L187" s="18">
        <f t="shared" si="2"/>
        <v>0</v>
      </c>
    </row>
    <row r="188" spans="2:12" ht="18.75">
      <c r="B188" s="6" t="s">
        <v>42</v>
      </c>
      <c r="C188" s="4"/>
      <c r="D188" s="18"/>
      <c r="E188" s="18"/>
      <c r="F188" s="18"/>
      <c r="G188" s="18"/>
      <c r="H188" s="18"/>
      <c r="I188" s="18"/>
      <c r="J188" s="18"/>
      <c r="K188" s="18"/>
      <c r="L188" s="18"/>
    </row>
    <row r="189" spans="2:12" ht="18.75">
      <c r="B189" s="6" t="s">
        <v>121</v>
      </c>
      <c r="C189" s="4" t="s">
        <v>111</v>
      </c>
      <c r="D189" s="18"/>
      <c r="E189" s="18"/>
      <c r="F189" s="18"/>
      <c r="G189" s="18"/>
      <c r="H189" s="18"/>
      <c r="I189" s="18"/>
      <c r="J189" s="18"/>
      <c r="K189" s="18"/>
      <c r="L189" s="18"/>
    </row>
    <row r="190" spans="2:12" ht="18.75">
      <c r="B190" s="6" t="s">
        <v>122</v>
      </c>
      <c r="C190" s="4" t="s">
        <v>111</v>
      </c>
      <c r="D190" s="18"/>
      <c r="E190" s="18"/>
      <c r="F190" s="18"/>
      <c r="G190" s="18"/>
      <c r="H190" s="18"/>
      <c r="I190" s="18"/>
      <c r="J190" s="18"/>
      <c r="K190" s="18"/>
      <c r="L190" s="18"/>
    </row>
    <row r="191" spans="2:12" ht="18.75">
      <c r="B191" s="6" t="s">
        <v>123</v>
      </c>
      <c r="C191" s="4" t="s">
        <v>111</v>
      </c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2:12" ht="18.75">
      <c r="B192" s="7" t="s">
        <v>178</v>
      </c>
      <c r="C192" s="4" t="s">
        <v>220</v>
      </c>
      <c r="D192" s="18">
        <v>99.3</v>
      </c>
      <c r="E192" s="18">
        <v>95.7</v>
      </c>
      <c r="F192" s="18">
        <v>95</v>
      </c>
      <c r="G192" s="18">
        <v>98.6</v>
      </c>
      <c r="H192" s="18">
        <v>99.7</v>
      </c>
      <c r="I192" s="18">
        <v>99.9</v>
      </c>
      <c r="J192" s="18">
        <v>101</v>
      </c>
      <c r="K192" s="18">
        <v>100.4</v>
      </c>
      <c r="L192" s="18">
        <v>102.7</v>
      </c>
    </row>
    <row r="193" spans="2:12" ht="18.75">
      <c r="B193" s="7" t="s">
        <v>124</v>
      </c>
      <c r="C193" s="4" t="s">
        <v>125</v>
      </c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2:12" ht="18.75">
      <c r="B194" s="7" t="s">
        <v>126</v>
      </c>
      <c r="C194" s="4" t="s">
        <v>125</v>
      </c>
      <c r="D194" s="17">
        <v>11059</v>
      </c>
      <c r="E194" s="17">
        <v>12209</v>
      </c>
      <c r="F194" s="17">
        <v>12535</v>
      </c>
      <c r="G194" s="37">
        <v>12931</v>
      </c>
      <c r="H194" s="37"/>
      <c r="I194" s="17">
        <v>13446</v>
      </c>
      <c r="J194" s="17"/>
      <c r="K194" s="17">
        <v>13980</v>
      </c>
      <c r="L194" s="17"/>
    </row>
    <row r="195" spans="2:12" ht="18.75">
      <c r="B195" s="7" t="s">
        <v>127</v>
      </c>
      <c r="C195" s="4" t="s">
        <v>220</v>
      </c>
      <c r="D195" s="17">
        <v>100.5</v>
      </c>
      <c r="E195" s="17">
        <v>95.6</v>
      </c>
      <c r="F195" s="17">
        <v>94.5</v>
      </c>
      <c r="G195" s="37">
        <v>95.7</v>
      </c>
      <c r="H195" s="37"/>
      <c r="I195" s="37">
        <v>98.5</v>
      </c>
      <c r="J195" s="37"/>
      <c r="K195" s="37">
        <v>98.7</v>
      </c>
      <c r="L195" s="37"/>
    </row>
    <row r="196" spans="2:12" ht="18.75" customHeight="1">
      <c r="B196" s="7" t="s">
        <v>128</v>
      </c>
      <c r="C196" s="4" t="s">
        <v>129</v>
      </c>
      <c r="D196" s="17">
        <v>8050</v>
      </c>
      <c r="E196" s="17">
        <v>9701</v>
      </c>
      <c r="F196" s="17">
        <v>10385</v>
      </c>
      <c r="G196" s="37">
        <v>10851</v>
      </c>
      <c r="H196" s="37"/>
      <c r="I196" s="37">
        <v>11907</v>
      </c>
      <c r="J196" s="37"/>
      <c r="K196" s="37">
        <v>12409</v>
      </c>
      <c r="L196" s="37"/>
    </row>
    <row r="197" spans="2:12" ht="37.5">
      <c r="B197" s="7" t="s">
        <v>130</v>
      </c>
      <c r="C197" s="4" t="s">
        <v>131</v>
      </c>
      <c r="D197" s="5"/>
      <c r="E197" s="5"/>
      <c r="F197" s="5"/>
      <c r="G197" s="5"/>
      <c r="H197" s="5"/>
      <c r="I197" s="5"/>
      <c r="J197" s="5"/>
      <c r="K197" s="5"/>
      <c r="L197" s="5"/>
    </row>
    <row r="198" spans="2:12" ht="18.75">
      <c r="B198" s="3" t="s">
        <v>132</v>
      </c>
      <c r="C198" s="4" t="s">
        <v>111</v>
      </c>
      <c r="D198" s="5"/>
      <c r="E198" s="5"/>
      <c r="F198" s="5"/>
      <c r="G198" s="5"/>
      <c r="H198" s="5"/>
      <c r="I198" s="5"/>
      <c r="J198" s="5"/>
      <c r="K198" s="5"/>
      <c r="L198" s="5"/>
    </row>
    <row r="199" spans="2:12" ht="18.75">
      <c r="B199" s="6" t="s">
        <v>42</v>
      </c>
      <c r="C199" s="4" t="s">
        <v>133</v>
      </c>
      <c r="D199" s="5"/>
      <c r="E199" s="5"/>
      <c r="F199" s="5"/>
      <c r="G199" s="5"/>
      <c r="H199" s="5"/>
      <c r="I199" s="5"/>
      <c r="J199" s="5"/>
      <c r="K199" s="5"/>
      <c r="L199" s="5"/>
    </row>
    <row r="200" spans="2:12" ht="18.75">
      <c r="B200" s="6" t="s">
        <v>134</v>
      </c>
      <c r="C200" s="4" t="s">
        <v>111</v>
      </c>
      <c r="D200" s="5"/>
      <c r="E200" s="5"/>
      <c r="F200" s="5"/>
      <c r="G200" s="5"/>
      <c r="H200" s="5"/>
      <c r="I200" s="5"/>
      <c r="J200" s="5"/>
      <c r="K200" s="5"/>
      <c r="L200" s="5"/>
    </row>
    <row r="201" spans="2:12" ht="18.75">
      <c r="B201" s="6" t="s">
        <v>135</v>
      </c>
      <c r="C201" s="4" t="s">
        <v>111</v>
      </c>
      <c r="D201" s="5"/>
      <c r="E201" s="5"/>
      <c r="F201" s="5"/>
      <c r="G201" s="5"/>
      <c r="H201" s="5"/>
      <c r="I201" s="5"/>
      <c r="J201" s="5"/>
      <c r="K201" s="5"/>
      <c r="L201" s="5"/>
    </row>
    <row r="202" spans="2:12" ht="18.75">
      <c r="B202" s="6" t="s">
        <v>136</v>
      </c>
      <c r="C202" s="9" t="s">
        <v>18</v>
      </c>
      <c r="D202" s="5"/>
      <c r="E202" s="5"/>
      <c r="F202" s="5"/>
      <c r="G202" s="5"/>
      <c r="H202" s="5"/>
      <c r="I202" s="5"/>
      <c r="J202" s="5"/>
      <c r="K202" s="5"/>
      <c r="L202" s="5"/>
    </row>
    <row r="203" spans="2:12" ht="18.75">
      <c r="B203" s="6" t="s">
        <v>137</v>
      </c>
      <c r="C203" s="4" t="s">
        <v>111</v>
      </c>
      <c r="D203" s="5"/>
      <c r="E203" s="5"/>
      <c r="F203" s="5"/>
      <c r="G203" s="5"/>
      <c r="H203" s="5"/>
      <c r="I203" s="5"/>
      <c r="J203" s="5"/>
      <c r="K203" s="5"/>
      <c r="L203" s="5"/>
    </row>
    <row r="204" spans="2:12" ht="37.5">
      <c r="B204" s="7" t="s">
        <v>138</v>
      </c>
      <c r="C204" s="4" t="s">
        <v>111</v>
      </c>
      <c r="D204" s="5"/>
      <c r="E204" s="5"/>
      <c r="F204" s="5"/>
      <c r="G204" s="5"/>
      <c r="H204" s="5"/>
      <c r="I204" s="5"/>
      <c r="J204" s="5"/>
      <c r="K204" s="5"/>
      <c r="L204" s="5"/>
    </row>
    <row r="205" spans="2:12" ht="18.75">
      <c r="B205" s="3" t="s">
        <v>139</v>
      </c>
      <c r="C205" s="4"/>
      <c r="D205" s="5"/>
      <c r="E205" s="5"/>
      <c r="F205" s="5"/>
      <c r="G205" s="5"/>
      <c r="H205" s="5"/>
      <c r="I205" s="5"/>
      <c r="J205" s="5"/>
      <c r="K205" s="5"/>
      <c r="L205" s="5"/>
    </row>
    <row r="206" spans="2:12" ht="18.75">
      <c r="B206" s="7" t="s">
        <v>206</v>
      </c>
      <c r="C206" s="4" t="s">
        <v>103</v>
      </c>
      <c r="D206" s="5">
        <v>5.6</v>
      </c>
      <c r="E206" s="5">
        <v>50.4</v>
      </c>
      <c r="F206" s="5">
        <v>5.3</v>
      </c>
      <c r="G206" s="17">
        <v>5.2</v>
      </c>
      <c r="H206" s="17">
        <v>5.1</v>
      </c>
      <c r="I206" s="17">
        <v>5.1</v>
      </c>
      <c r="J206" s="17">
        <v>5</v>
      </c>
      <c r="K206" s="17">
        <v>5</v>
      </c>
      <c r="L206" s="17">
        <v>4.9</v>
      </c>
    </row>
    <row r="207" spans="2:12" ht="18.75">
      <c r="B207" s="7" t="s">
        <v>140</v>
      </c>
      <c r="C207" s="4" t="s">
        <v>103</v>
      </c>
      <c r="D207" s="5">
        <v>4.8</v>
      </c>
      <c r="E207" s="5">
        <v>4.5</v>
      </c>
      <c r="F207" s="5">
        <v>4.4</v>
      </c>
      <c r="G207" s="5">
        <v>4.3</v>
      </c>
      <c r="H207" s="17">
        <v>4.4</v>
      </c>
      <c r="I207" s="5">
        <v>4.2</v>
      </c>
      <c r="J207" s="17">
        <v>4.3</v>
      </c>
      <c r="K207" s="5">
        <v>4.1</v>
      </c>
      <c r="L207" s="17">
        <v>4.2</v>
      </c>
    </row>
    <row r="208" spans="2:12" ht="37.5">
      <c r="B208" s="7" t="s">
        <v>248</v>
      </c>
      <c r="C208" s="4" t="s">
        <v>60</v>
      </c>
      <c r="D208" s="5">
        <v>20.8</v>
      </c>
      <c r="E208" s="5">
        <v>22.6</v>
      </c>
      <c r="F208" s="5">
        <v>23.9</v>
      </c>
      <c r="G208" s="5">
        <v>25.6</v>
      </c>
      <c r="H208" s="5">
        <v>25.1</v>
      </c>
      <c r="I208" s="5">
        <v>27</v>
      </c>
      <c r="J208" s="5">
        <v>26.5</v>
      </c>
      <c r="K208" s="5">
        <v>28.7</v>
      </c>
      <c r="L208" s="5">
        <v>28.5</v>
      </c>
    </row>
    <row r="209" spans="2:12" ht="37.5">
      <c r="B209" s="7" t="s">
        <v>248</v>
      </c>
      <c r="C209" s="9" t="s">
        <v>220</v>
      </c>
      <c r="D209" s="5">
        <v>109.1</v>
      </c>
      <c r="E209" s="5">
        <v>104.8</v>
      </c>
      <c r="F209" s="5">
        <v>104.3</v>
      </c>
      <c r="G209" s="5">
        <v>106.8</v>
      </c>
      <c r="H209" s="5">
        <v>104.9</v>
      </c>
      <c r="I209" s="5">
        <v>105.8</v>
      </c>
      <c r="J209" s="5">
        <v>105.5</v>
      </c>
      <c r="K209" s="5">
        <v>106</v>
      </c>
      <c r="L209" s="5">
        <v>107.8</v>
      </c>
    </row>
    <row r="210" spans="2:12" ht="37.5">
      <c r="B210" s="3" t="s">
        <v>141</v>
      </c>
      <c r="C210" s="4" t="s">
        <v>133</v>
      </c>
      <c r="D210" s="5"/>
      <c r="E210" s="5"/>
      <c r="F210" s="5"/>
      <c r="G210" s="5"/>
      <c r="H210" s="5"/>
      <c r="I210" s="5"/>
      <c r="J210" s="5"/>
      <c r="K210" s="5"/>
      <c r="L210" s="5"/>
    </row>
    <row r="211" spans="2:12" ht="37.5">
      <c r="B211" s="6" t="s">
        <v>142</v>
      </c>
      <c r="C211" s="4" t="s">
        <v>103</v>
      </c>
      <c r="D211" s="17">
        <v>0.96</v>
      </c>
      <c r="E211" s="17">
        <v>0.74</v>
      </c>
      <c r="F211" s="17">
        <v>0.75</v>
      </c>
      <c r="G211" s="17">
        <v>0.741</v>
      </c>
      <c r="H211" s="17">
        <v>0.75</v>
      </c>
      <c r="I211" s="17">
        <v>0.75</v>
      </c>
      <c r="J211" s="17">
        <v>0.8</v>
      </c>
      <c r="K211" s="17">
        <v>0.8</v>
      </c>
      <c r="L211" s="17">
        <v>0.9</v>
      </c>
    </row>
    <row r="212" spans="2:12" ht="37.5">
      <c r="B212" s="7" t="s">
        <v>143</v>
      </c>
      <c r="C212" s="9" t="s">
        <v>103</v>
      </c>
      <c r="D212" s="17"/>
      <c r="E212" s="17"/>
      <c r="F212" s="17"/>
      <c r="G212" s="17"/>
      <c r="H212" s="17"/>
      <c r="I212" s="17"/>
      <c r="J212" s="17"/>
      <c r="K212" s="17"/>
      <c r="L212" s="17"/>
    </row>
    <row r="213" spans="2:12" ht="18.75">
      <c r="B213" s="7" t="s">
        <v>144</v>
      </c>
      <c r="C213" s="9" t="s">
        <v>103</v>
      </c>
      <c r="D213" s="17">
        <v>0.02</v>
      </c>
      <c r="E213" s="17">
        <v>0.01</v>
      </c>
      <c r="F213" s="17">
        <v>0.02</v>
      </c>
      <c r="G213" s="17">
        <v>0.02</v>
      </c>
      <c r="H213" s="17">
        <v>0.02</v>
      </c>
      <c r="I213" s="17">
        <v>0.02</v>
      </c>
      <c r="J213" s="17">
        <v>0.02</v>
      </c>
      <c r="K213" s="17">
        <v>0.02</v>
      </c>
      <c r="L213" s="17">
        <v>0.02</v>
      </c>
    </row>
    <row r="214" spans="2:12" ht="18.75">
      <c r="B214" s="7" t="s">
        <v>145</v>
      </c>
      <c r="C214" s="9" t="s">
        <v>103</v>
      </c>
      <c r="D214" s="17">
        <v>0.05</v>
      </c>
      <c r="E214" s="17">
        <v>0.05</v>
      </c>
      <c r="F214" s="17">
        <v>0.05</v>
      </c>
      <c r="G214" s="17">
        <v>0.05</v>
      </c>
      <c r="H214" s="17">
        <v>0.05</v>
      </c>
      <c r="I214" s="17">
        <v>0.05</v>
      </c>
      <c r="J214" s="17">
        <v>0.05</v>
      </c>
      <c r="K214" s="17">
        <v>0.05</v>
      </c>
      <c r="L214" s="17">
        <v>0.05</v>
      </c>
    </row>
    <row r="215" spans="2:12" ht="18.75">
      <c r="B215" s="7" t="s">
        <v>146</v>
      </c>
      <c r="C215" s="9" t="s">
        <v>103</v>
      </c>
      <c r="D215" s="17">
        <v>4.35</v>
      </c>
      <c r="E215" s="17">
        <v>4.35</v>
      </c>
      <c r="F215" s="17">
        <v>4.35</v>
      </c>
      <c r="G215" s="17">
        <v>4.35</v>
      </c>
      <c r="H215" s="17">
        <v>4.37</v>
      </c>
      <c r="I215" s="17">
        <v>4.35</v>
      </c>
      <c r="J215" s="17">
        <v>4.37</v>
      </c>
      <c r="K215" s="17">
        <v>4.35</v>
      </c>
      <c r="L215" s="17">
        <v>4.37</v>
      </c>
    </row>
    <row r="216" spans="2:12" ht="18.75">
      <c r="B216" s="6" t="s">
        <v>147</v>
      </c>
      <c r="C216" s="9" t="s">
        <v>71</v>
      </c>
      <c r="D216" s="5"/>
      <c r="E216" s="5"/>
      <c r="F216" s="5"/>
      <c r="G216" s="5"/>
      <c r="H216" s="5"/>
      <c r="I216" s="5"/>
      <c r="J216" s="5"/>
      <c r="K216" s="5"/>
      <c r="L216" s="5"/>
    </row>
    <row r="217" spans="2:12" ht="18.75">
      <c r="B217" s="6" t="s">
        <v>148</v>
      </c>
      <c r="C217" s="9" t="s">
        <v>71</v>
      </c>
      <c r="D217" s="17">
        <v>5.7</v>
      </c>
      <c r="E217" s="17">
        <v>6</v>
      </c>
      <c r="F217" s="17">
        <v>6</v>
      </c>
      <c r="G217" s="17">
        <v>6</v>
      </c>
      <c r="H217" s="17">
        <v>5.9</v>
      </c>
      <c r="I217" s="17">
        <v>5.9</v>
      </c>
      <c r="J217" s="17">
        <v>5.8</v>
      </c>
      <c r="K217" s="17">
        <v>5.8</v>
      </c>
      <c r="L217" s="17">
        <v>5.7</v>
      </c>
    </row>
    <row r="218" spans="2:12" ht="18.75">
      <c r="B218" s="6" t="s">
        <v>149</v>
      </c>
      <c r="C218" s="4" t="s">
        <v>103</v>
      </c>
      <c r="D218" s="5"/>
      <c r="E218" s="5"/>
      <c r="F218" s="5"/>
      <c r="G218" s="5"/>
      <c r="H218" s="5"/>
      <c r="I218" s="5"/>
      <c r="J218" s="5"/>
      <c r="K218" s="5"/>
      <c r="L218" s="5"/>
    </row>
    <row r="219" spans="2:12" ht="56.25">
      <c r="B219" s="6" t="s">
        <v>150</v>
      </c>
      <c r="C219" s="4" t="s">
        <v>103</v>
      </c>
      <c r="D219" s="17">
        <v>0.25</v>
      </c>
      <c r="E219" s="17">
        <v>0.35</v>
      </c>
      <c r="F219" s="17">
        <v>0.35</v>
      </c>
      <c r="G219" s="17">
        <v>0.35</v>
      </c>
      <c r="H219" s="17">
        <v>0.25</v>
      </c>
      <c r="I219" s="17">
        <v>0.35</v>
      </c>
      <c r="J219" s="17">
        <v>0.25</v>
      </c>
      <c r="K219" s="17">
        <v>0.35</v>
      </c>
      <c r="L219" s="17">
        <v>0.25</v>
      </c>
    </row>
    <row r="220" spans="2:12" ht="56.25">
      <c r="B220" s="7" t="s">
        <v>151</v>
      </c>
      <c r="C220" s="9" t="s">
        <v>152</v>
      </c>
      <c r="D220" s="17">
        <v>1.1</v>
      </c>
      <c r="E220" s="17">
        <v>1.12</v>
      </c>
      <c r="F220" s="17">
        <v>1.12</v>
      </c>
      <c r="G220" s="17">
        <v>1.12</v>
      </c>
      <c r="H220" s="17">
        <v>1.1</v>
      </c>
      <c r="I220" s="17">
        <v>1.12</v>
      </c>
      <c r="J220" s="17">
        <v>1.1</v>
      </c>
      <c r="K220" s="17">
        <v>1.12</v>
      </c>
      <c r="L220" s="17">
        <v>1.1</v>
      </c>
    </row>
    <row r="221" spans="2:12" ht="37.5">
      <c r="B221" s="7" t="s">
        <v>187</v>
      </c>
      <c r="C221" s="8" t="s">
        <v>103</v>
      </c>
      <c r="D221" s="17">
        <v>1.26</v>
      </c>
      <c r="E221" s="17">
        <v>0.714</v>
      </c>
      <c r="F221" s="17">
        <v>0.7</v>
      </c>
      <c r="G221" s="17">
        <v>0.7</v>
      </c>
      <c r="H221" s="17">
        <v>0.75</v>
      </c>
      <c r="I221" s="17">
        <v>0.7</v>
      </c>
      <c r="J221" s="17">
        <v>0.75</v>
      </c>
      <c r="K221" s="17">
        <v>0.7</v>
      </c>
      <c r="L221" s="17">
        <v>0.75</v>
      </c>
    </row>
    <row r="222" spans="2:12" ht="37.5">
      <c r="B222" s="6" t="s">
        <v>257</v>
      </c>
      <c r="C222" s="4" t="s">
        <v>23</v>
      </c>
      <c r="D222" s="34">
        <v>283.3</v>
      </c>
      <c r="E222" s="5">
        <v>259.4</v>
      </c>
      <c r="F222" s="5">
        <v>269</v>
      </c>
      <c r="G222" s="5">
        <v>285.7</v>
      </c>
      <c r="H222" s="5">
        <v>280.6</v>
      </c>
      <c r="I222" s="5">
        <v>300.5</v>
      </c>
      <c r="J222" s="5">
        <v>294.9</v>
      </c>
      <c r="K222" s="5">
        <v>316.8</v>
      </c>
      <c r="L222" s="5">
        <v>316.1</v>
      </c>
    </row>
    <row r="223" spans="2:12" ht="18.75">
      <c r="B223" s="6" t="s">
        <v>153</v>
      </c>
      <c r="C223" s="4" t="s">
        <v>23</v>
      </c>
      <c r="D223" s="5">
        <v>1.3</v>
      </c>
      <c r="E223" s="5">
        <v>1.3</v>
      </c>
      <c r="F223" s="5">
        <v>1.3</v>
      </c>
      <c r="G223" s="5">
        <v>1.3</v>
      </c>
      <c r="H223" s="5">
        <v>1.4</v>
      </c>
      <c r="I223" s="5">
        <v>1.3</v>
      </c>
      <c r="J223" s="5">
        <v>1.4</v>
      </c>
      <c r="K223" s="5">
        <v>1.3</v>
      </c>
      <c r="L223" s="5">
        <v>1.4</v>
      </c>
    </row>
    <row r="224" spans="2:12" ht="75">
      <c r="B224" s="7" t="s">
        <v>154</v>
      </c>
      <c r="C224" s="4" t="s">
        <v>155</v>
      </c>
      <c r="D224" s="5"/>
      <c r="E224" s="5"/>
      <c r="F224" s="5"/>
      <c r="G224" s="5"/>
      <c r="H224" s="5"/>
      <c r="I224" s="5"/>
      <c r="J224" s="5"/>
      <c r="K224" s="5"/>
      <c r="L224" s="5"/>
    </row>
    <row r="225" spans="2:12" ht="37.5">
      <c r="B225" s="7" t="s">
        <v>156</v>
      </c>
      <c r="C225" s="9" t="s">
        <v>71</v>
      </c>
      <c r="D225" s="5"/>
      <c r="E225" s="5"/>
      <c r="F225" s="5"/>
      <c r="G225" s="5"/>
      <c r="H225" s="5"/>
      <c r="I225" s="5"/>
      <c r="J225" s="5"/>
      <c r="K225" s="5"/>
      <c r="L225" s="5"/>
    </row>
    <row r="226" spans="2:12" ht="18.75">
      <c r="B226" s="11" t="s">
        <v>157</v>
      </c>
      <c r="C226" s="4"/>
      <c r="D226" s="5"/>
      <c r="E226" s="5"/>
      <c r="F226" s="5"/>
      <c r="G226" s="5"/>
      <c r="H226" s="5"/>
      <c r="I226" s="5"/>
      <c r="J226" s="5"/>
      <c r="K226" s="5"/>
      <c r="L226" s="5"/>
    </row>
    <row r="227" spans="2:12" ht="37.5">
      <c r="B227" s="7" t="s">
        <v>158</v>
      </c>
      <c r="C227" s="4" t="s">
        <v>152</v>
      </c>
      <c r="D227" s="5">
        <v>422</v>
      </c>
      <c r="E227" s="5">
        <v>408</v>
      </c>
      <c r="F227" s="5">
        <v>414</v>
      </c>
      <c r="G227" s="5">
        <v>412</v>
      </c>
      <c r="H227" s="5">
        <v>412</v>
      </c>
      <c r="I227" s="5">
        <v>410</v>
      </c>
      <c r="J227" s="5">
        <v>410</v>
      </c>
      <c r="K227" s="5">
        <v>410</v>
      </c>
      <c r="L227" s="5">
        <v>410</v>
      </c>
    </row>
    <row r="228" spans="2:12" ht="56.25">
      <c r="B228" s="7" t="s">
        <v>159</v>
      </c>
      <c r="C228" s="8" t="s">
        <v>103</v>
      </c>
      <c r="D228" s="35">
        <v>1.169</v>
      </c>
      <c r="E228" s="35">
        <v>1.173</v>
      </c>
      <c r="F228" s="35">
        <v>1.184</v>
      </c>
      <c r="G228" s="35">
        <v>1.198</v>
      </c>
      <c r="H228" s="35">
        <v>1.198</v>
      </c>
      <c r="I228" s="35">
        <v>1.199</v>
      </c>
      <c r="J228" s="35">
        <v>1.199</v>
      </c>
      <c r="K228" s="35">
        <v>1.199</v>
      </c>
      <c r="L228" s="5">
        <v>1.199</v>
      </c>
    </row>
    <row r="229" spans="2:12" ht="18.75">
      <c r="B229" s="7" t="s">
        <v>160</v>
      </c>
      <c r="C229" s="4" t="s">
        <v>103</v>
      </c>
      <c r="D229" s="36">
        <v>1.169</v>
      </c>
      <c r="E229" s="35">
        <v>1.173</v>
      </c>
      <c r="F229" s="35">
        <v>1.184</v>
      </c>
      <c r="G229" s="35">
        <v>1.198</v>
      </c>
      <c r="H229" s="35">
        <v>1.198</v>
      </c>
      <c r="I229" s="35">
        <v>1.199</v>
      </c>
      <c r="J229" s="35">
        <v>1.199</v>
      </c>
      <c r="K229" s="35">
        <v>1.199</v>
      </c>
      <c r="L229" s="5">
        <v>1.199</v>
      </c>
    </row>
    <row r="230" spans="2:12" ht="18.75">
      <c r="B230" s="6" t="s">
        <v>161</v>
      </c>
      <c r="C230" s="8" t="s">
        <v>103</v>
      </c>
      <c r="D230" s="5"/>
      <c r="E230" s="5"/>
      <c r="F230" s="5"/>
      <c r="G230" s="5"/>
      <c r="H230" s="5"/>
      <c r="I230" s="5"/>
      <c r="J230" s="5"/>
      <c r="K230" s="5"/>
      <c r="L230" s="5"/>
    </row>
    <row r="231" spans="2:12" ht="18.75">
      <c r="B231" s="3" t="s">
        <v>162</v>
      </c>
      <c r="C231" s="4"/>
      <c r="D231" s="5"/>
      <c r="E231" s="5"/>
      <c r="F231" s="5"/>
      <c r="G231" s="5"/>
      <c r="H231" s="5"/>
      <c r="I231" s="5"/>
      <c r="J231" s="5"/>
      <c r="K231" s="5"/>
      <c r="L231" s="5"/>
    </row>
    <row r="232" spans="2:12" ht="18.75">
      <c r="B232" s="6" t="s">
        <v>163</v>
      </c>
      <c r="C232" s="13"/>
      <c r="D232" s="5"/>
      <c r="E232" s="5"/>
      <c r="F232" s="5"/>
      <c r="G232" s="5"/>
      <c r="H232" s="5"/>
      <c r="I232" s="5"/>
      <c r="J232" s="5"/>
      <c r="K232" s="5"/>
      <c r="L232" s="5"/>
    </row>
    <row r="233" spans="2:12" ht="18.75">
      <c r="B233" s="6" t="s">
        <v>164</v>
      </c>
      <c r="C233" s="4" t="s">
        <v>165</v>
      </c>
      <c r="D233" s="5"/>
      <c r="E233" s="5"/>
      <c r="F233" s="5"/>
      <c r="G233" s="5"/>
      <c r="H233" s="5"/>
      <c r="I233" s="5"/>
      <c r="J233" s="5"/>
      <c r="K233" s="5"/>
      <c r="L233" s="5"/>
    </row>
    <row r="234" spans="2:12" ht="18.75">
      <c r="B234" s="6" t="s">
        <v>166</v>
      </c>
      <c r="C234" s="4" t="s">
        <v>167</v>
      </c>
      <c r="D234" s="10">
        <v>190.5</v>
      </c>
      <c r="E234" s="10">
        <v>95.3</v>
      </c>
      <c r="F234" s="10">
        <v>95.3</v>
      </c>
      <c r="G234" s="10">
        <v>95.3</v>
      </c>
      <c r="H234" s="10">
        <v>94</v>
      </c>
      <c r="I234" s="10">
        <v>95.3</v>
      </c>
      <c r="J234" s="10">
        <v>93</v>
      </c>
      <c r="K234" s="10">
        <v>95.3</v>
      </c>
      <c r="L234" s="10">
        <v>95</v>
      </c>
    </row>
    <row r="235" spans="2:12" ht="18.75">
      <c r="B235" s="6" t="s">
        <v>168</v>
      </c>
      <c r="C235" s="4" t="s">
        <v>167</v>
      </c>
      <c r="D235" s="10">
        <v>67.05</v>
      </c>
      <c r="E235" s="10">
        <v>67.05</v>
      </c>
      <c r="F235" s="10">
        <v>67.05</v>
      </c>
      <c r="G235" s="10">
        <v>67.05</v>
      </c>
      <c r="H235" s="10">
        <v>66</v>
      </c>
      <c r="I235" s="10">
        <v>67.05</v>
      </c>
      <c r="J235" s="10">
        <v>66</v>
      </c>
      <c r="K235" s="10">
        <v>67.05</v>
      </c>
      <c r="L235" s="10">
        <v>66</v>
      </c>
    </row>
    <row r="236" spans="2:12" ht="37.5">
      <c r="B236" s="6" t="s">
        <v>169</v>
      </c>
      <c r="C236" s="4" t="s">
        <v>207</v>
      </c>
      <c r="D236" s="4">
        <v>0.55</v>
      </c>
      <c r="E236" s="5">
        <v>0.57</v>
      </c>
      <c r="F236" s="5">
        <v>0.53</v>
      </c>
      <c r="G236" s="5">
        <v>0.53</v>
      </c>
      <c r="H236" s="5">
        <v>0.55</v>
      </c>
      <c r="I236" s="5">
        <v>0.53</v>
      </c>
      <c r="J236" s="5">
        <v>0.55</v>
      </c>
      <c r="K236" s="5">
        <v>0.53</v>
      </c>
      <c r="L236" s="5">
        <v>0.55</v>
      </c>
    </row>
    <row r="237" spans="2:12" ht="37.5">
      <c r="B237" s="6" t="s">
        <v>170</v>
      </c>
      <c r="C237" s="8" t="s">
        <v>171</v>
      </c>
      <c r="D237" s="5"/>
      <c r="E237" s="5"/>
      <c r="F237" s="5"/>
      <c r="G237" s="5"/>
      <c r="H237" s="5"/>
      <c r="I237" s="5"/>
      <c r="J237" s="5"/>
      <c r="K237" s="5"/>
      <c r="L237" s="5"/>
    </row>
    <row r="238" spans="2:12" ht="18.75">
      <c r="B238" s="6" t="s">
        <v>172</v>
      </c>
      <c r="C238" s="4"/>
      <c r="D238" s="5"/>
      <c r="E238" s="5"/>
      <c r="F238" s="5"/>
      <c r="G238" s="5"/>
      <c r="H238" s="5"/>
      <c r="I238" s="5"/>
      <c r="J238" s="5"/>
      <c r="K238" s="5"/>
      <c r="L238" s="5"/>
    </row>
    <row r="239" spans="2:12" ht="18.75">
      <c r="B239" s="6" t="s">
        <v>173</v>
      </c>
      <c r="C239" s="8" t="s">
        <v>174</v>
      </c>
      <c r="D239" s="5"/>
      <c r="E239" s="5"/>
      <c r="F239" s="5"/>
      <c r="G239" s="5"/>
      <c r="H239" s="5"/>
      <c r="I239" s="5"/>
      <c r="J239" s="5"/>
      <c r="K239" s="5"/>
      <c r="L239" s="5"/>
    </row>
    <row r="240" spans="2:12" ht="18.75">
      <c r="B240" s="6" t="s">
        <v>175</v>
      </c>
      <c r="C240" s="8" t="s">
        <v>174</v>
      </c>
      <c r="D240" s="5"/>
      <c r="E240" s="5"/>
      <c r="F240" s="5"/>
      <c r="G240" s="5"/>
      <c r="H240" s="5"/>
      <c r="I240" s="5"/>
      <c r="J240" s="5"/>
      <c r="K240" s="5"/>
      <c r="L240" s="5"/>
    </row>
    <row r="241" spans="2:12" ht="18.75">
      <c r="B241" s="3" t="s">
        <v>176</v>
      </c>
      <c r="C241" s="4"/>
      <c r="D241" s="5"/>
      <c r="E241" s="5"/>
      <c r="F241" s="5"/>
      <c r="G241" s="5"/>
      <c r="H241" s="5"/>
      <c r="I241" s="5"/>
      <c r="J241" s="5"/>
      <c r="K241" s="5"/>
      <c r="L241" s="5"/>
    </row>
    <row r="242" spans="2:12" ht="37.5">
      <c r="B242" s="7" t="s">
        <v>177</v>
      </c>
      <c r="C242" s="8" t="s">
        <v>64</v>
      </c>
      <c r="D242" s="5"/>
      <c r="E242" s="5"/>
      <c r="F242" s="5"/>
      <c r="G242" s="5"/>
      <c r="H242" s="5"/>
      <c r="I242" s="5"/>
      <c r="J242" s="5"/>
      <c r="K242" s="5"/>
      <c r="L242" s="5"/>
    </row>
  </sheetData>
  <sheetProtection/>
  <mergeCells count="16">
    <mergeCell ref="B2:L2"/>
    <mergeCell ref="B3:L3"/>
    <mergeCell ref="B4:L4"/>
    <mergeCell ref="B7:B9"/>
    <mergeCell ref="C7:C9"/>
    <mergeCell ref="E8:E9"/>
    <mergeCell ref="F8:F9"/>
    <mergeCell ref="D8:D9"/>
    <mergeCell ref="B5:L5"/>
    <mergeCell ref="G196:H196"/>
    <mergeCell ref="I196:J196"/>
    <mergeCell ref="K196:L196"/>
    <mergeCell ref="G194:H194"/>
    <mergeCell ref="G195:H195"/>
    <mergeCell ref="I195:J195"/>
    <mergeCell ref="K195:L195"/>
  </mergeCells>
  <dataValidations count="21">
    <dataValidation type="decimal" showInputMessage="1" showErrorMessage="1" errorTitle="Вводить можно только числа!" error="Ошибка ввода данных, см. методические рекомендации Раздел 1." sqref="D56:L56">
      <formula1>0</formula1>
      <formula2>D55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55:L55">
      <formula1>D56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D123:L123">
      <formula1>D124</formula1>
      <formula2>D115-SUM(D118,D119,D120,D121,D122,D117)</formula2>
    </dataValidation>
    <dataValidation type="decimal" showInputMessage="1" showErrorMessage="1" errorTitle="Ошибка!" error="Ошибка ввода данных, см. методические рекомендации Раздел 1." sqref="D122:L122 D132:L132">
      <formula1>0</formula1>
      <formula2>D115-SUM(D118,D119,D120,D121,D117,D123)</formula2>
    </dataValidation>
    <dataValidation type="decimal" showInputMessage="1" showErrorMessage="1" errorTitle="Ошибка!" error="Ошибка ввода данных, см. методические рекомендации Раздел 1." sqref="D121:L121 D131:L131">
      <formula1>0</formula1>
      <formula2>D115-SUM(D118,D119,D120,D117,D122,D123)</formula2>
    </dataValidation>
    <dataValidation type="decimal" showInputMessage="1" showErrorMessage="1" errorTitle="Ошибка!" error="Ошибка ввода данных, см. методические рекомендации Раздел 1." sqref="D119:L119 D129:L129">
      <formula1>0</formula1>
      <formula2>D115-SUM(D118,D117,D120,D121,D122,D123)</formula2>
    </dataValidation>
    <dataValidation type="decimal" showInputMessage="1" showErrorMessage="1" errorTitle="Ошибка!" error="Ошибка ввода данных, см. методические рекомендации Раздел 1." sqref="D120:L120 D128:L128">
      <formula1>0</formula1>
      <formula2>D117-SUM(D119,D121,D122,D123,D124,D125)</formula2>
    </dataValidation>
    <dataValidation type="decimal" showInputMessage="1" showErrorMessage="1" errorTitle="Ошибка!" error="Ошибка ввода данных, см. методические рекомендации Раздел 1." sqref="D117:L118 D127:L127">
      <formula1>0</formula1>
      <formula2>D115-SUM(D118,D119,D120,D121,D122,D123)</formula2>
    </dataValidation>
    <dataValidation type="decimal" showInputMessage="1" showErrorMessage="1" errorTitle="Вводить можно только числа!" error="Ошибка ввода данных, см. методические рекомендации Раздел 1." sqref="D115:L115 D124:L125">
      <formula1>SUM(D117:D123)</formula1>
      <formula2>9.99999999999999E+132</formula2>
    </dataValidation>
    <dataValidation type="decimal" showInputMessage="1" showErrorMessage="1" errorTitle="Ошибка!" error="Ошибка ввода данных, см. методические рекомендации Раздел 1." sqref="G135:L135">
      <formula1>0</formula1>
      <formula2>G133</formula2>
    </dataValidation>
    <dataValidation type="decimal" showInputMessage="1" showErrorMessage="1" errorTitle="Ошибка!" error="Ошибка ввода данных, см. методические рекомендации Раздел 1." sqref="D133:L133">
      <formula1>D135</formula1>
      <formula2>D125-SUM(D128,D129,D130,D131,D132,D127)</formula2>
    </dataValidation>
    <dataValidation type="decimal" showInputMessage="1" showErrorMessage="1" errorTitle="Ошибка!" error="Ошибка ввода данных, см. методические рекомендации Раздел 1." sqref="D130:L130">
      <formula1>0</formula1>
      <formula2>D125-SUM(D128,D129,D127,D131,D132,D133)</formula2>
    </dataValidation>
    <dataValidation type="decimal" showInputMessage="1" showErrorMessage="1" errorTitle="Ошибка!" error="Ошибка ввода данных, см. методические рекомендации Раздел 1." sqref="D187:L187">
      <formula1>SUM(D189:D191)</formula1>
      <formula2>D181-SUM(D184,D185,D186,D183)</formula2>
    </dataValidation>
    <dataValidation type="decimal" showInputMessage="1" showErrorMessage="1" errorTitle="Ошибка!" error="Ошибка ввода данных, см. методические рекомендации Раздел 1." sqref="D181:L181">
      <formula1>SUM(D183:D187)</formula1>
      <formula2>9.99999999999999E+71</formula2>
    </dataValidation>
    <dataValidation type="decimal" showInputMessage="1" showErrorMessage="1" errorTitle="Ошибка!" error="Ошибка ввода данных, см. методические рекомендации Раздел 1." sqref="D186:L186">
      <formula1>0</formula1>
      <formula2>D181-SUM(D184,D185,D183,D187)</formula2>
    </dataValidation>
    <dataValidation type="decimal" showInputMessage="1" showErrorMessage="1" errorTitle="Ошибка!" error="Ошибка ввода данных, см. методические рекомендации Раздел 1." sqref="D185:L185">
      <formula1>0</formula1>
      <formula2>D181-SUM(D184,D183,D186,D187)</formula2>
    </dataValidation>
    <dataValidation type="decimal" showInputMessage="1" showErrorMessage="1" errorTitle="Ошибка!" error="Ошибка ввода данных, см. методические рекомендации Раздел 1." sqref="D184:L184">
      <formula1>0</formula1>
      <formula2>D181-SUM(D183,D185,D186,D187)</formula2>
    </dataValidation>
    <dataValidation type="decimal" showInputMessage="1" showErrorMessage="1" errorTitle="Ошибка!" error="Ошибка ввода данных, см. методические рекомендации Раздел 1." sqref="D183:L183">
      <formula1>0</formula1>
      <formula2>D181-SUM(D184,D185,D186,D187)</formula2>
    </dataValidation>
    <dataValidation type="decimal" showInputMessage="1" showErrorMessage="1" errorTitle="Ошибка!" error="Ошибка ввода данных, см. методические рекомендации Раздел 1." sqref="D191:L191">
      <formula1>0</formula1>
      <formula2>D187-SUM(D190,D189)</formula2>
    </dataValidation>
    <dataValidation type="decimal" showInputMessage="1" showErrorMessage="1" errorTitle="Ошибка!" error="Ошибка ввода данных, см. методические рекомендации Раздел 1." sqref="D190:L190">
      <formula1>0</formula1>
      <formula2>D188-SUM(D191,D192)</formula2>
    </dataValidation>
    <dataValidation type="decimal" allowBlank="1" showInputMessage="1" showErrorMessage="1" errorTitle="Вводить можно только числа!" error="Ошибка ввода данных, см. методические рекомендации Раздел 1." sqref="G206 G136:L137 D116:L116 D57:L59 D188:L189 D182:L182 D219:L221 D192:L196 D211:L215 G16:L16 I206:L206 H206:H207 D217:L217 L207 J207 D134:L134 D126:L126">
      <formula1>0</formula1>
      <formula2>9.99999999999999E+132</formula2>
    </dataValidation>
  </dataValidations>
  <printOptions/>
  <pageMargins left="0.3937007874015748" right="0.2" top="0.27" bottom="0.24" header="0" footer="0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Карпова</cp:lastModifiedBy>
  <cp:lastPrinted>2015-10-21T04:45:47Z</cp:lastPrinted>
  <dcterms:created xsi:type="dcterms:W3CDTF">2013-05-25T16:45:04Z</dcterms:created>
  <dcterms:modified xsi:type="dcterms:W3CDTF">2017-04-05T02:57:05Z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