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1 (ОТЧЕТНЫЙ ПЕРИОД) " sheetId="1" state="visible" r:id="rId2"/>
    <sheet name="Приложение 2 (СВОД)" sheetId="2" state="visible" r:id="rId3"/>
  </sheets>
  <definedNames>
    <definedName function="false" hidden="false" localSheetId="0" name="_xlnm.Print_Titles" vbProcedure="false">'Приложение 1 (ОТЧЕТНЫЙ ПЕРИОД) '!$3:$4</definedName>
    <definedName function="false" hidden="false" localSheetId="1" name="_xlnm.Print_Area" vbProcedure="false">'Приложение 2 (СВОД)'!$A$1:$N$139</definedName>
    <definedName function="false" hidden="false" localSheetId="1" name="_xlnm.Print_Titles" vbProcedure="false">'Приложение 2 (СВОД)'!$3:$4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<sst xmlns="http://schemas.openxmlformats.org/spreadsheetml/2006/main" count="759" uniqueCount="134">
  <si>
    <t xml:space="preserve">ФОРМАТ И ШРИФТЫ НЕ ИЗМЕНЯТЬ</t>
  </si>
  <si>
    <t xml:space="preserve">Приложение 1</t>
  </si>
  <si>
    <r>
      <rPr>
        <b val="true"/>
        <sz val="16"/>
        <rFont val="Times New Roman"/>
        <family val="1"/>
        <charset val="204"/>
      </rPr>
      <t xml:space="preserve">ИНФОРМАЦИЯ
 по показателям и мероприятиям дорожных карт по достижению показателей
 Указа Президента Российской Федерации от 07.05.2018 № 204
</t>
    </r>
    <r>
      <rPr>
        <i val="true"/>
        <u val="single"/>
        <sz val="24"/>
        <rFont val="Times New Roman"/>
        <family val="1"/>
        <charset val="204"/>
      </rPr>
      <t xml:space="preserve">Дальнереченский муниципальный район</t>
    </r>
  </si>
  <si>
    <r>
      <rPr>
        <b val="true"/>
        <sz val="22"/>
        <color rgb="FF0070C0"/>
        <rFont val="Times New Roman"/>
        <family val="1"/>
        <charset val="204"/>
      </rPr>
      <t xml:space="preserve">ЕЖЕМЕСЯЧНАЯ 
</t>
    </r>
    <r>
      <rPr>
        <b val="true"/>
        <sz val="22"/>
        <rFont val="Times New Roman"/>
        <family val="1"/>
        <charset val="204"/>
      </rPr>
      <t xml:space="preserve">форма предоставления информации </t>
    </r>
  </si>
  <si>
    <t xml:space="preserve">№
 п.п.</t>
  </si>
  <si>
    <t xml:space="preserve">Наименование показателя</t>
  </si>
  <si>
    <t xml:space="preserve">Базовое значение</t>
  </si>
  <si>
    <r>
      <rPr>
        <sz val="15"/>
        <rFont val="Times New Roman"/>
        <family val="1"/>
        <charset val="204"/>
      </rPr>
      <t xml:space="preserve">Значение показателя/ потребность в финансировании, </t>
    </r>
    <r>
      <rPr>
        <b val="true"/>
        <sz val="15"/>
        <rFont val="Times New Roman"/>
        <family val="1"/>
        <charset val="204"/>
      </rPr>
      <t xml:space="preserve">млн рублей</t>
    </r>
  </si>
  <si>
    <t xml:space="preserve"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</si>
  <si>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rPr>
        <b val="true"/>
        <sz val="20"/>
        <color rgb="FF2E75B6"/>
        <rFont val="Times New Roman"/>
        <family val="1"/>
        <charset val="204"/>
      </rPr>
      <t xml:space="preserve">ИТОГ </t>
    </r>
    <r>
      <rPr>
        <b val="true"/>
        <sz val="12"/>
        <color rgb="FF2E75B6"/>
        <rFont val="Times New Roman"/>
        <family val="1"/>
        <charset val="204"/>
      </rPr>
      <t xml:space="preserve">ПРОФИНАНСИРОВАННО, млн рублей</t>
    </r>
  </si>
  <si>
    <r>
      <rPr>
        <sz val="15"/>
        <color rgb="FF000000"/>
        <rFont val="Times New Roman"/>
        <family val="1"/>
        <charset val="204"/>
      </rPr>
      <t xml:space="preserve">Значениепотребность в финансировании, </t>
    </r>
    <r>
      <rPr>
        <b val="true"/>
        <sz val="15"/>
        <color rgb="FF000000"/>
        <rFont val="Times New Roman"/>
        <family val="1"/>
        <charset val="204"/>
      </rPr>
      <t xml:space="preserve">млн рублей</t>
    </r>
  </si>
  <si>
    <t xml:space="preserve">ВСЕГО 2019-2024</t>
  </si>
  <si>
    <t xml:space="preserve">городской округ (муниципальный р-н)</t>
  </si>
  <si>
    <t xml:space="preserve">Значение/ года</t>
  </si>
  <si>
    <t xml:space="preserve">Дата /
вид бюджета</t>
  </si>
  <si>
    <t xml:space="preserve">2021 г. 
(план в соответствии с бюджетом)</t>
  </si>
  <si>
    <r>
      <rPr>
        <sz val="15"/>
        <rFont val="Times New Roman"/>
        <family val="1"/>
        <charset val="204"/>
      </rPr>
      <t xml:space="preserve">сумма </t>
    </r>
    <r>
      <rPr>
        <b val="true"/>
        <sz val="15"/>
        <rFont val="Times New Roman"/>
        <family val="1"/>
        <charset val="204"/>
      </rPr>
      <t xml:space="preserve"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</si>
  <si>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r>
      <rPr>
        <b val="true"/>
        <sz val="15"/>
        <rFont val="Times New Roman"/>
        <family val="1"/>
        <charset val="204"/>
      </rPr>
      <t xml:space="preserve">профинанси-ровано (кассовый расход) /исполнение 
</t>
    </r>
    <r>
      <rPr>
        <b val="true"/>
        <sz val="20"/>
        <color rgb="FF2E75B6"/>
        <rFont val="Times New Roman"/>
        <family val="1"/>
        <charset val="204"/>
      </rPr>
      <t xml:space="preserve">На 26.07.2021</t>
    </r>
  </si>
  <si>
    <t xml:space="preserve">2022 г.
(план в соответствии с бюджетом)</t>
  </si>
  <si>
    <t xml:space="preserve">2023 г.
 (план в соответствии с бюджетом)</t>
  </si>
  <si>
    <t xml:space="preserve">2019 г.</t>
  </si>
  <si>
    <t xml:space="preserve">2020 г.</t>
  </si>
  <si>
    <t xml:space="preserve">2024 г.</t>
  </si>
  <si>
    <t xml:space="preserve">ВСЕГО </t>
  </si>
  <si>
    <t xml:space="preserve">Всего</t>
  </si>
  <si>
    <t xml:space="preserve">федер. бюджет</t>
  </si>
  <si>
    <t xml:space="preserve">краевой бюджет</t>
  </si>
  <si>
    <t xml:space="preserve">бюджет МО</t>
  </si>
  <si>
    <t xml:space="preserve">Всего 
по мероприятиям 
национальных проектов  </t>
  </si>
  <si>
    <t xml:space="preserve">I</t>
  </si>
  <si>
    <t xml:space="preserve">ДЕМОГРАФИЯ</t>
  </si>
  <si>
    <t xml:space="preserve">Региональный проект 1. ….</t>
  </si>
  <si>
    <t xml:space="preserve">Меропиятия</t>
  </si>
  <si>
    <t xml:space="preserve">Потребность в финансировании, млн. рублей</t>
  </si>
  <si>
    <t xml:space="preserve">1.1</t>
  </si>
  <si>
    <t xml:space="preserve">Мероприятие, обеспечивающее достижение
данного поуказателя</t>
  </si>
  <si>
    <t xml:space="preserve">всего</t>
  </si>
  <si>
    <t xml:space="preserve">2.1</t>
  </si>
  <si>
    <t xml:space="preserve">…</t>
  </si>
  <si>
    <t xml:space="preserve">и т.д. по показателям и мероприятиям данного регионального проекта</t>
  </si>
  <si>
    <t xml:space="preserve">Региональный проект 2  …..</t>
  </si>
  <si>
    <t xml:space="preserve">Итого
 по национальному проекту </t>
  </si>
  <si>
    <t xml:space="preserve">II</t>
  </si>
  <si>
    <t xml:space="preserve">ЗДРАВООХРАНЕНИЕ</t>
  </si>
  <si>
    <t xml:space="preserve"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2021 год</t>
  </si>
  <si>
    <t xml:space="preserve">1</t>
  </si>
  <si>
    <t xml:space="preserve">2</t>
  </si>
  <si>
    <t xml:space="preserve">3</t>
  </si>
  <si>
    <t xml:space="preserve">4</t>
  </si>
  <si>
    <t xml:space="preserve">III</t>
  </si>
  <si>
    <t xml:space="preserve">ОБРАЗОВАНИЕ</t>
  </si>
  <si>
    <t xml:space="preserve">IV</t>
  </si>
  <si>
    <t xml:space="preserve">ЖИЛЬЕ И ГОРОДСКАЯ СРЕДА</t>
  </si>
  <si>
    <t xml:space="preserve">V</t>
  </si>
  <si>
    <t xml:space="preserve">ЭКОЛОГИЯ</t>
  </si>
  <si>
    <t xml:space="preserve">VI</t>
  </si>
  <si>
    <t xml:space="preserve">БЕЗОПАСНЫЕ И КАЧЕСТВЕННЫЕ АВТОМОБИЛЬНЫЕ ДОРОГИ</t>
  </si>
  <si>
    <t xml:space="preserve">VII</t>
  </si>
  <si>
    <t xml:space="preserve">ПРОИЗВОДИТЕЛЬНОСТЬ ТРУДА</t>
  </si>
  <si>
    <t xml:space="preserve">VIII</t>
  </si>
  <si>
    <t xml:space="preserve">НАУКА</t>
  </si>
  <si>
    <t xml:space="preserve">IX</t>
  </si>
  <si>
    <t xml:space="preserve">ЦИФРОВАЯ ЭКОНОМИКА</t>
  </si>
  <si>
    <t xml:space="preserve">X</t>
  </si>
  <si>
    <t xml:space="preserve">КУЛЬТУРА</t>
  </si>
  <si>
    <t xml:space="preserve">XI</t>
  </si>
  <si>
    <t xml:space="preserve">МАЛОЕ И СРЕДНЕЕ ПРЕДПРИНИМАТЕЛЬСТВО</t>
  </si>
  <si>
    <t xml:space="preserve">XII</t>
  </si>
  <si>
    <t xml:space="preserve">МЕЖДУНАРОДНАЯ КООПЕРАЦИЯ И ЭКСПОРТ</t>
  </si>
  <si>
    <t xml:space="preserve">ИНЫЕ РАСХОДЫ МУНИЦИПАЛЬНЫХ ОБРАЗОВАНИЙ</t>
  </si>
  <si>
    <t xml:space="preserve">Всего субсидий из бюджета на инвестиционные цели вне национальных проектов</t>
  </si>
  <si>
    <t xml:space="preserve">В сфере благоустройства </t>
  </si>
  <si>
    <t xml:space="preserve">1.1.</t>
  </si>
  <si>
    <t xml:space="preserve">Благоустройство общественной территории по адресу: Дальнереченский район, с. Сальское,  ул. Школьная 41. </t>
  </si>
  <si>
    <t xml:space="preserve">Виды предстоящих работ: современное покрытие твердым материалом по всей территории, установка малых архитектурных форм (урны, лавочки), установка современных клумб, установка освещения территории. 09.04.2021 г. проведение аукционо. Победителем стал ИП Бащенко. 26.04.2021г. - заключён МК №0120300025021000001 с победителем аукциона. Работы начнутся согласно контракту с 26.04.2021 по  31.08.2021г. </t>
  </si>
  <si>
    <t xml:space="preserve">1.2</t>
  </si>
  <si>
    <t xml:space="preserve">Благоустройство общественной  территории  по адресу:  Дальнереченский район, с. Речное, ул. Шоссейная, 3 (экономия)</t>
  </si>
  <si>
    <t xml:space="preserve">Укладка современного твёрдого покрытия. Установка бордюр. Договор подписан 14.07.2021 г. Проведен заказ материала, завозится спец техника. </t>
  </si>
  <si>
    <t xml:space="preserve">1.3</t>
  </si>
  <si>
    <t xml:space="preserve">Благоустройство общественной  территории  по адресу:  Дальнереченский район, с. Сальское, ул. Советская, 24 (экономия)</t>
  </si>
  <si>
    <t xml:space="preserve">Укладка современного твёрдого покрытия. Установка бордюр.  Договор подписан 14.07.2021 г. Проведен заказ материала, завозится спец техника. </t>
  </si>
  <si>
    <t xml:space="preserve">1.4</t>
  </si>
  <si>
    <t xml:space="preserve">Благоустройство общественной территории по адресу: Дальнереченский район, с. Веденка,  ул. Мелехина, 40а</t>
  </si>
  <si>
    <t xml:space="preserve">КОНТРАКТ ИСПОЛНЕН </t>
  </si>
  <si>
    <t xml:space="preserve">1.5</t>
  </si>
  <si>
    <t xml:space="preserve">Благоустройство общественной территории по адресу: Дальнереченский район, с.Междуречье,  ул. Петра Марценюка, 35</t>
  </si>
  <si>
    <t xml:space="preserve">1.6</t>
  </si>
  <si>
    <t xml:space="preserve">Благоустройство общественной территории по адресу: Дальнереченский район, с.Ракитное,  ул. Партизанская</t>
  </si>
  <si>
    <t xml:space="preserve">1.7</t>
  </si>
  <si>
    <t xml:space="preserve">Благоустройство общественной территории по адресу: Дальнереченский район, с.Ракитное,  ул. Партизанская (экономия)</t>
  </si>
  <si>
    <t xml:space="preserve">КОНТРАКТ ИСПОЛНЕН</t>
  </si>
  <si>
    <t xml:space="preserve">1.8</t>
  </si>
  <si>
    <t xml:space="preserve">1.9</t>
  </si>
  <si>
    <t xml:space="preserve">Создание и обустройство центрального сквера отдыха  в с.Орехово, ул. Кооперативная 47 в рамках реализации проекта инициативного бюджетирования «Твой выбор». </t>
  </si>
  <si>
    <t xml:space="preserve">18.06.2021 г. был проведен аукцион. 30.06.2021 заключён МК № 0120300013121000001 с победителем аукциона ООО «Дальневосточная строительная компания» </t>
  </si>
  <si>
    <t xml:space="preserve">1.10</t>
  </si>
  <si>
    <t xml:space="preserve">Ремонт дорожного покрытия в с.Соловьёвка, ул Озерная (по всей протяженности до 540 км), в рамках реализации проекта инициативного бюджетирования «Твой выбор»</t>
  </si>
  <si>
    <t xml:space="preserve">22.06.2021 г. Заключён МК с ООО «Стройтехнологии» на сумму 3 030 304 руб.</t>
  </si>
  <si>
    <t xml:space="preserve">В сфере жилищно-коммунального хозяйства</t>
  </si>
  <si>
    <t xml:space="preserve">2.1.</t>
  </si>
  <si>
    <t xml:space="preserve"> Обеспечение детей 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</si>
  <si>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Проведено12 аукционов. 12 контрактов заключено.</t>
  </si>
  <si>
    <t xml:space="preserve">2.2.</t>
  </si>
  <si>
    <t xml:space="preserve">Организация снабжения населения твёрдым топливом (дровами) за счёт средств субсидии, полученной из краевого бюджета</t>
  </si>
  <si>
    <t xml:space="preserve">Заключено соглашение между АДМР и Министерством ЖКХ ПК 25.12.2020 № 11.Ведётся работа по обеспечению граждан твёрдым топливом (дровами)</t>
  </si>
  <si>
    <t xml:space="preserve">2.3.</t>
  </si>
  <si>
    <t xml:space="preserve">Оказания услуг по предупреждению и ликвидации болезни животных, их лечению, отлову и содержанию безнадзорных животных, защтите населения от болезней общих для человека и животных на территории ДМР</t>
  </si>
  <si>
    <t xml:space="preserve">28.04.2021 г. - 07.05.2021 г. Был объявлен аукцион. Аукцион не состоялся в связи с тем, что не было подано ни одной заявки. </t>
  </si>
  <si>
    <t xml:space="preserve">В сфере дорожного хозяйства</t>
  </si>
  <si>
    <t xml:space="preserve">4.1.</t>
  </si>
  <si>
    <t xml:space="preserve"> Расходы на капитальный ремонт и ремонт автомобильных дорог общего пользования населенных пунктов Дальнереченского муниципального района за счет средств краевого бюджета</t>
  </si>
  <si>
    <t xml:space="preserve"> По итогам аукциона, 22 марта  заключен МК № 0120300008521000003 с ООО «Стройтехнологии». Работы начнутся согласно контракту с 01.06.2021г по 03.08.2021. К работам приступили. </t>
  </si>
  <si>
    <t xml:space="preserve">В сфере культуры</t>
  </si>
  <si>
    <t xml:space="preserve">5.1.</t>
  </si>
  <si>
    <t xml:space="preserve">      Расходы на комплектование книжных фондов и обеспечение информационно-техническим оборудованием библиотек</t>
  </si>
  <si>
    <t xml:space="preserve">Заключено соглашение между АДМР и Министерством культуры ПК от 24.12.20 №14/кф. Для приобретения информационно-технического оборудования заключен д-р «Купли-продажи» № А-00105097 от 01.04.2021 г. с ООО «ДНС-Ритейл» на сумму 100395 руб.00 коп. На приобретение книжной литературы заключен контракт КПОО-134 от 15.03.2021 г. на сумму 50 тыс.руб.</t>
  </si>
  <si>
    <t xml:space="preserve">5.2.</t>
  </si>
  <si>
    <t xml:space="preserve">Мероприятие, обеспечивающее достижение
 поуказателей Указа 204</t>
  </si>
  <si>
    <t xml:space="preserve">….</t>
  </si>
  <si>
    <t xml:space="preserve">Приложение 2</t>
  </si>
  <si>
    <t xml:space="preserve">Приложение 3</t>
  </si>
  <si>
    <t xml:space="preserve">Значение показателя/ потребность в финансировании, млн рублей</t>
  </si>
  <si>
    <t xml:space="preserve">Текущее исполнение показателей, %, 2021 год</t>
  </si>
  <si>
    <t xml:space="preserve">проверочная сторока</t>
  </si>
  <si>
    <t xml:space="preserve">Вид бюджета</t>
  </si>
  <si>
    <t xml:space="preserve">%,  подписанного контракта по мероприятию от запланированного, (законтрактовано)</t>
  </si>
  <si>
    <t xml:space="preserve">%, профинансировано (кассовый расход) /исполнение (от закантрактованного) 
</t>
  </si>
  <si>
    <r>
      <rPr>
        <sz val="20"/>
        <color rgb="FF000000"/>
        <rFont val="Times New Roman"/>
        <family val="1"/>
        <charset val="204"/>
      </rPr>
      <t xml:space="preserve">%,  профинансировано (кассовый расход)/</t>
    </r>
    <r>
      <rPr>
        <b val="true"/>
        <sz val="20"/>
        <color rgb="FF000000"/>
        <rFont val="Times New Roman"/>
        <family val="1"/>
        <charset val="204"/>
      </rPr>
      <t xml:space="preserve">исполнение от ПЛАНА</t>
    </r>
  </si>
  <si>
    <t xml:space="preserve">для формирования ПОЯСНИТЕЛЬНОЙ ЗАПИСКИ мониторинга</t>
  </si>
  <si>
    <t xml:space="preserve">Всего по мероприятиям 
национальных проектов  </t>
  </si>
  <si>
    <t xml:space="preserve"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</si>
  <si>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 xml:space="preserve">СВОДНАЯ ТАБЛИЦА</t>
  </si>
  <si>
    <t xml:space="preserve">Справочно</t>
  </si>
  <si>
    <t xml:space="preserve">для МОНИТОРИНГА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</si>
</sst>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/m/yy;@"/>
    <numFmt numFmtId="166" formatCode="0"/>
    <numFmt numFmtId="167" formatCode="#,##0.0"/>
    <numFmt numFmtId="168" formatCode="@"/>
    <numFmt numFmtId="169" formatCode="#,##0.00"/>
    <numFmt numFmtId="170" formatCode="0.00"/>
    <numFmt numFmtId="171" formatCode="General"/>
    <numFmt numFmtId="172" formatCode="dd/mm/yyyy"/>
    <numFmt numFmtId="173" formatCode="#,##0"/>
    <numFmt numFmtId="174" formatCode="#,##0.000"/>
    <numFmt numFmtId="175" formatCode="#,##0.00_р_.;\-#,##0.00_р_."/>
    <numFmt numFmtId="176" formatCode="0.0"/>
  </numFmts>
  <fonts count="6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Times New Roman"/>
      <family val="1"/>
      <charset val="204"/>
    </font>
    <font>
      <sz val="16"/>
      <color rgb="FF2E75B6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b val="true"/>
      <sz val="16"/>
      <name val="Times New Roman"/>
      <family val="1"/>
      <charset val="204"/>
    </font>
    <font>
      <i val="true"/>
      <u val="single"/>
      <sz val="24"/>
      <name val="Times New Roman"/>
      <family val="1"/>
      <charset val="204"/>
    </font>
    <font>
      <b val="true"/>
      <sz val="22"/>
      <color rgb="FF0070C0"/>
      <name val="Times New Roman"/>
      <family val="1"/>
      <charset val="204"/>
    </font>
    <font>
      <b val="true"/>
      <sz val="22"/>
      <name val="Times New Roman"/>
      <family val="1"/>
      <charset val="204"/>
    </font>
    <font>
      <sz val="15"/>
      <name val="Times New Roman"/>
      <family val="1"/>
      <charset val="204"/>
    </font>
    <font>
      <b val="true"/>
      <sz val="15"/>
      <name val="Times New Roman"/>
      <family val="1"/>
      <charset val="204"/>
    </font>
    <font>
      <b val="true"/>
      <sz val="20"/>
      <color rgb="FF2E75B6"/>
      <name val="Times New Roman"/>
      <family val="1"/>
      <charset val="204"/>
    </font>
    <font>
      <b val="true"/>
      <sz val="12"/>
      <color rgb="FF2E75B6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 val="true"/>
      <sz val="15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b val="true"/>
      <sz val="16"/>
      <color rgb="FF2E75B6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20"/>
      <color rgb="FF2E75B6"/>
      <name val="Times New Roman"/>
      <family val="1"/>
      <charset val="204"/>
    </font>
    <font>
      <b val="true"/>
      <sz val="15"/>
      <color rgb="FF2E75B6"/>
      <name val="Times New Roman"/>
      <family val="1"/>
      <charset val="204"/>
    </font>
    <font>
      <i val="true"/>
      <sz val="15"/>
      <name val="Times New Roman"/>
      <family val="1"/>
      <charset val="204"/>
    </font>
    <font>
      <b val="true"/>
      <i val="true"/>
      <sz val="15"/>
      <color rgb="FF0070C0"/>
      <name val="Times New Roman"/>
      <family val="1"/>
      <charset val="204"/>
    </font>
    <font>
      <b val="true"/>
      <sz val="18"/>
      <color rgb="FF2E75B6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2E75B6"/>
      <name val="Times New Roman"/>
      <family val="1"/>
      <charset val="204"/>
    </font>
    <font>
      <b val="true"/>
      <i val="true"/>
      <sz val="15"/>
      <color rgb="FF2E75B6"/>
      <name val="Times New Roman"/>
      <family val="1"/>
      <charset val="204"/>
    </font>
    <font>
      <b val="true"/>
      <i val="true"/>
      <sz val="15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color rgb="FF2E75B6"/>
      <name val="Times New Roman"/>
      <family val="1"/>
      <charset val="204"/>
    </font>
    <font>
      <i val="true"/>
      <sz val="14"/>
      <name val="Times New Roman"/>
      <family val="1"/>
      <charset val="204"/>
    </font>
    <font>
      <b val="true"/>
      <sz val="20"/>
      <name val="Times New Roman"/>
      <family val="1"/>
      <charset val="204"/>
    </font>
    <font>
      <sz val="16"/>
      <name val="Times New Roman"/>
      <family val="1"/>
      <charset val="204"/>
    </font>
    <font>
      <b val="true"/>
      <i val="true"/>
      <sz val="20"/>
      <name val="Times New Roman"/>
      <family val="1"/>
      <charset val="204"/>
    </font>
    <font>
      <i val="true"/>
      <sz val="18"/>
      <name val="Times New Roman"/>
      <family val="1"/>
      <charset val="204"/>
    </font>
    <font>
      <i val="true"/>
      <sz val="18"/>
      <color rgb="FF2E75B6"/>
      <name val="Times New Roman"/>
      <family val="1"/>
      <charset val="204"/>
    </font>
    <font>
      <b val="true"/>
      <sz val="11"/>
      <color rgb="FF2E75B6"/>
      <name val="Calibri"/>
      <family val="2"/>
      <charset val="204"/>
    </font>
    <font>
      <sz val="15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sz val="15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b val="true"/>
      <sz val="24"/>
      <color rgb="FF000000"/>
      <name val="Times New Roman"/>
      <family val="1"/>
      <charset val="204"/>
    </font>
    <font>
      <i val="true"/>
      <sz val="16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i val="true"/>
      <sz val="15"/>
      <color rgb="FF2E75B6"/>
      <name val="Times New Roman"/>
      <family val="1"/>
      <charset val="204"/>
    </font>
    <font>
      <b val="true"/>
      <i val="true"/>
      <sz val="18"/>
      <color rgb="FF000000"/>
      <name val="Times New Roman"/>
      <family val="1"/>
      <charset val="204"/>
    </font>
    <font>
      <i val="true"/>
      <sz val="16"/>
      <color rgb="FF2E75B6"/>
      <name val="Times New Roman"/>
      <family val="1"/>
      <charset val="204"/>
    </font>
    <font>
      <b val="true"/>
      <i val="true"/>
      <sz val="20"/>
      <color rgb="FF0070C0"/>
      <name val="Times New Roman"/>
      <family val="1"/>
      <charset val="204"/>
    </font>
    <font>
      <b val="true"/>
      <i val="true"/>
      <sz val="20"/>
      <color rgb="FF2E75B6"/>
      <name val="Times New Roman"/>
      <family val="1"/>
      <charset val="204"/>
    </font>
    <font>
      <b val="true"/>
      <i val="true"/>
      <sz val="20"/>
      <color rgb="FF000000"/>
      <name val="Times New Roman"/>
      <family val="1"/>
      <charset val="204"/>
    </font>
    <font>
      <b val="true"/>
      <sz val="20"/>
      <color rgb="FF000000"/>
      <name val="Calibri"/>
      <family val="2"/>
      <charset val="204"/>
    </font>
    <font>
      <i val="true"/>
      <sz val="20"/>
      <name val="Times New Roman"/>
      <family val="1"/>
      <charset val="204"/>
    </font>
    <font>
      <i val="true"/>
      <sz val="18"/>
      <color rgb="FF000000"/>
      <name val="Times New Roman"/>
      <family val="1"/>
      <charset val="204"/>
    </font>
    <font>
      <i val="true"/>
      <sz val="20"/>
      <color rgb="FF000000"/>
      <name val="Times New Roman"/>
      <family val="1"/>
      <charset val="204"/>
    </font>
    <font>
      <i val="true"/>
      <sz val="24"/>
      <color rgb="FF000000"/>
      <name val="Times New Roman"/>
      <family val="1"/>
      <charset val="204"/>
    </font>
    <font>
      <i val="true"/>
      <sz val="26"/>
      <color rgb="FF000000"/>
      <name val="Times New Roman"/>
      <family val="1"/>
      <charset val="204"/>
    </font>
    <font>
      <i val="true"/>
      <sz val="11"/>
      <color rgb="FF000000"/>
      <name val="Calibri"/>
      <family val="2"/>
      <charset val="204"/>
    </font>
    <font>
      <sz val="26"/>
      <color rgb="FF000000"/>
      <name val="Times New Roman"/>
      <family val="1"/>
      <charset val="204"/>
    </font>
    <font>
      <b val="true"/>
      <sz val="24"/>
      <name val="Times New Roman"/>
      <family val="1"/>
      <charset val="204"/>
    </font>
    <font>
      <sz val="24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D966"/>
      </patternFill>
    </fill>
    <fill>
      <patternFill patternType="solid">
        <fgColor rgb="FFF4B183"/>
        <bgColor rgb="FFF8CBAD"/>
      </patternFill>
    </fill>
    <fill>
      <patternFill patternType="solid">
        <fgColor rgb="FFFFE699"/>
        <bgColor rgb="FFFFFF99"/>
      </patternFill>
    </fill>
    <fill>
      <patternFill patternType="solid">
        <fgColor rgb="FFFFF2CC"/>
        <bgColor rgb="FFFBE5D6"/>
      </patternFill>
    </fill>
    <fill>
      <patternFill patternType="solid">
        <fgColor rgb="FFE3D5FF"/>
        <bgColor rgb="FFDAE3F3"/>
      </patternFill>
    </fill>
    <fill>
      <patternFill patternType="solid">
        <fgColor rgb="FFFFFF99"/>
        <bgColor rgb="FFFFE699"/>
      </patternFill>
    </fill>
    <fill>
      <patternFill patternType="solid">
        <fgColor rgb="FFFFD966"/>
        <bgColor rgb="FFFFE699"/>
      </patternFill>
    </fill>
    <fill>
      <patternFill patternType="solid">
        <fgColor rgb="FFC5E0B4"/>
        <bgColor rgb="FFE2F0D9"/>
      </patternFill>
    </fill>
    <fill>
      <patternFill patternType="solid">
        <fgColor rgb="FFF8CBAD"/>
        <bgColor rgb="FFFFCCCC"/>
      </patternFill>
    </fill>
    <fill>
      <patternFill patternType="solid">
        <fgColor rgb="FFFFFFFF"/>
        <bgColor rgb="FFFFF2CC"/>
      </patternFill>
    </fill>
    <fill>
      <patternFill patternType="solid">
        <fgColor rgb="FFFBE5D6"/>
        <bgColor rgb="FFFFF2CC"/>
      </patternFill>
    </fill>
    <fill>
      <patternFill patternType="solid">
        <fgColor rgb="FFFFCCCC"/>
        <bgColor rgb="FFF8CBAD"/>
      </patternFill>
    </fill>
    <fill>
      <patternFill patternType="solid">
        <fgColor rgb="FFDEEBF7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DEEBF7"/>
      </patternFill>
    </fill>
  </fills>
  <borders count="5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5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5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8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2" fillId="6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6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4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7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7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7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7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7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7" fillId="7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7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7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9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7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7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7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9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7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8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9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2" fillId="1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1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1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33" fillId="11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7" fillId="1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7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1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1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1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1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1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3" fillId="11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5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11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11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11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2" fillId="1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1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3" fillId="11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13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3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1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7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7" fillId="1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7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1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3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1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7" fillId="1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1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3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9" fillId="1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14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0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5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7" fillId="1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1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14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7" fillId="1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7" fillId="1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1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9" fillId="1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14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0" fillId="1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9" fillId="1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5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7" fillId="1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1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14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7" fillId="1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7" fillId="1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1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7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6" fillId="7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7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9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1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5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8" fillId="1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4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6" fillId="5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2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0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51" fillId="9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3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3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2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12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1" fillId="6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9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16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1" fontId="19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7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7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5" fillId="7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1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8" fillId="15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48" fillId="1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1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8" fillId="1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3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8" fillId="0" borderId="4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48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8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7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8" fillId="1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1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7" borderId="4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5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5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3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1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1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1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1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1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13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8" fillId="1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48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4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7" fillId="1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6" fillId="7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7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1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16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22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1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0" fillId="6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1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1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2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3" fillId="6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4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9" fillId="7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0" fillId="7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7" fillId="1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5" fillId="16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5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1" fillId="1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1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" fillId="16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7" fillId="16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0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6" fillId="13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36" fillId="13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6" fillId="16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7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7" fillId="0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7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8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7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DEEBF7"/>
      <rgbColor rgb="FF660066"/>
      <rgbColor rgb="FFFF8080"/>
      <rgbColor rgb="FF0070C0"/>
      <rgbColor rgb="FFE3D5FF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FFF99"/>
      <rgbColor rgb="FFFBE5D6"/>
      <rgbColor rgb="FFF4B183"/>
      <rgbColor rgb="FFFFCCCC"/>
      <rgbColor rgb="FFF8CBAD"/>
      <rgbColor rgb="FF2E75B6"/>
      <rgbColor rgb="FF33CCCC"/>
      <rgbColor rgb="FF99CC00"/>
      <rgbColor rgb="FFFFD966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1048576"/>
  <sheetViews>
    <sheetView showFormulas="false" showGridLines="true" showRowColHeaders="true" showZeros="true" rightToLeft="false" tabSelected="true" showOutlineSymbols="true" defaultGridColor="true" view="pageBreakPreview" topLeftCell="A327" colorId="64" zoomScale="50" zoomScaleNormal="50" zoomScalePageLayoutView="50" workbookViewId="0">
      <selection pane="topLeft" activeCell="J345" activeCellId="0" sqref="J345"/>
    </sheetView>
  </sheetViews>
  <sheetFormatPr defaultColWidth="9.13671875" defaultRowHeight="20.25" zeroHeight="false" outlineLevelRow="0" outlineLevelCol="0"/>
  <cols>
    <col collapsed="false" customWidth="true" hidden="false" outlineLevel="0" max="1" min="1" style="1" width="8.33"/>
    <col collapsed="false" customWidth="true" hidden="false" outlineLevel="0" max="2" min="2" style="2" width="65.28"/>
    <col collapsed="false" customWidth="true" hidden="false" outlineLevel="0" max="3" min="3" style="2" width="14.57"/>
    <col collapsed="false" customWidth="true" hidden="false" outlineLevel="0" max="4" min="4" style="3" width="25.14"/>
    <col collapsed="false" customWidth="true" hidden="false" outlineLevel="0" max="5" min="5" style="2" width="19.71"/>
    <col collapsed="false" customWidth="true" hidden="false" outlineLevel="0" max="6" min="6" style="2" width="21.86"/>
    <col collapsed="false" customWidth="true" hidden="false" outlineLevel="0" max="7" min="7" style="2" width="24.17"/>
    <col collapsed="false" customWidth="true" hidden="false" outlineLevel="0" max="9" min="8" style="2" width="18.29"/>
    <col collapsed="false" customWidth="true" hidden="false" outlineLevel="0" max="10" min="10" style="2" width="68.29"/>
    <col collapsed="false" customWidth="true" hidden="false" outlineLevel="0" max="11" min="11" style="4" width="14.15"/>
    <col collapsed="false" customWidth="true" hidden="false" outlineLevel="0" max="12" min="12" style="2" width="14.15"/>
    <col collapsed="false" customWidth="true" hidden="false" outlineLevel="0" max="13" min="13" style="2" width="16.14"/>
    <col collapsed="false" customWidth="true" hidden="false" outlineLevel="0" max="14" min="14" style="2" width="15"/>
  </cols>
  <sheetData>
    <row r="1" customFormat="false" ht="20.25" hidden="false" customHeight="false" outlineLevel="0" collapsed="false">
      <c r="B1" s="5" t="s">
        <v>0</v>
      </c>
      <c r="N1" s="6" t="s">
        <v>1</v>
      </c>
    </row>
    <row r="2" customFormat="false" ht="107.25" hidden="false" customHeight="true" outlineLevel="0" collapsed="false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8" t="s">
        <v>3</v>
      </c>
      <c r="L2" s="8"/>
      <c r="M2" s="8"/>
      <c r="N2" s="8"/>
    </row>
    <row r="3" customFormat="false" ht="101.25" hidden="false" customHeight="true" outlineLevel="0" collapsed="false">
      <c r="A3" s="9" t="s">
        <v>4</v>
      </c>
      <c r="B3" s="10" t="s">
        <v>5</v>
      </c>
      <c r="C3" s="11" t="s">
        <v>6</v>
      </c>
      <c r="D3" s="11"/>
      <c r="E3" s="12" t="s">
        <v>7</v>
      </c>
      <c r="F3" s="12"/>
      <c r="G3" s="12"/>
      <c r="H3" s="12"/>
      <c r="I3" s="12"/>
      <c r="J3" s="13" t="s">
        <v>8</v>
      </c>
      <c r="K3" s="14" t="s">
        <v>9</v>
      </c>
      <c r="L3" s="14"/>
      <c r="M3" s="15" t="s">
        <v>10</v>
      </c>
      <c r="N3" s="16" t="s">
        <v>11</v>
      </c>
    </row>
    <row r="4" customFormat="false" ht="98.5" hidden="false" customHeight="true" outlineLevel="0" collapsed="false">
      <c r="A4" s="9"/>
      <c r="B4" s="17" t="s">
        <v>12</v>
      </c>
      <c r="C4" s="18" t="s">
        <v>13</v>
      </c>
      <c r="D4" s="19" t="s">
        <v>14</v>
      </c>
      <c r="E4" s="20" t="s">
        <v>15</v>
      </c>
      <c r="F4" s="19" t="s">
        <v>16</v>
      </c>
      <c r="G4" s="21" t="s">
        <v>17</v>
      </c>
      <c r="H4" s="19" t="s">
        <v>18</v>
      </c>
      <c r="I4" s="22" t="s">
        <v>19</v>
      </c>
      <c r="J4" s="13"/>
      <c r="K4" s="23" t="s">
        <v>20</v>
      </c>
      <c r="L4" s="24" t="s">
        <v>21</v>
      </c>
      <c r="M4" s="25" t="s">
        <v>22</v>
      </c>
      <c r="N4" s="16"/>
    </row>
    <row r="5" s="35" customFormat="true" ht="24.75" hidden="false" customHeight="true" outlineLevel="0" collapsed="false">
      <c r="A5" s="26"/>
      <c r="B5" s="27" t="s">
        <v>23</v>
      </c>
      <c r="C5" s="28"/>
      <c r="D5" s="29" t="s">
        <v>24</v>
      </c>
      <c r="E5" s="30" t="n">
        <f aca="false">E6+E7+E8</f>
        <v>39.8713</v>
      </c>
      <c r="F5" s="30" t="n">
        <f aca="false">F6+F7+F8</f>
        <v>42.319</v>
      </c>
      <c r="G5" s="30" t="n">
        <f aca="false">G6+G7+G8</f>
        <v>24.1962</v>
      </c>
      <c r="H5" s="30" t="n">
        <f aca="false">H6+H7+H8</f>
        <v>0</v>
      </c>
      <c r="I5" s="30" t="n">
        <f aca="false">I6+I7+I8</f>
        <v>0</v>
      </c>
      <c r="J5" s="31"/>
      <c r="K5" s="32" t="n">
        <f aca="false">K6+K7+K8</f>
        <v>41.2</v>
      </c>
      <c r="L5" s="32" t="n">
        <f aca="false">L6+L7+L8</f>
        <v>94.29</v>
      </c>
      <c r="M5" s="33" t="n">
        <f aca="false">M6+M7+M8</f>
        <v>0</v>
      </c>
      <c r="N5" s="34" t="n">
        <f aca="false">N6+N7+N8</f>
        <v>175.3613</v>
      </c>
    </row>
    <row r="6" s="35" customFormat="true" ht="24.75" hidden="false" customHeight="true" outlineLevel="0" collapsed="false">
      <c r="A6" s="26"/>
      <c r="B6" s="27"/>
      <c r="C6" s="28"/>
      <c r="D6" s="36" t="s">
        <v>25</v>
      </c>
      <c r="E6" s="37" t="n">
        <f aca="false">E11+E305</f>
        <v>0</v>
      </c>
      <c r="F6" s="37" t="n">
        <f aca="false">F11+F305</f>
        <v>0</v>
      </c>
      <c r="G6" s="37" t="n">
        <f aca="false">G11+G305</f>
        <v>0</v>
      </c>
      <c r="H6" s="37" t="n">
        <f aca="false">H11+H305</f>
        <v>0</v>
      </c>
      <c r="I6" s="37" t="n">
        <f aca="false">I11+I305</f>
        <v>0</v>
      </c>
      <c r="J6" s="31"/>
      <c r="K6" s="38" t="n">
        <f aca="false">K11+K305</f>
        <v>3.05</v>
      </c>
      <c r="L6" s="38" t="n">
        <f aca="false">L11+L305</f>
        <v>0</v>
      </c>
      <c r="M6" s="39" t="n">
        <f aca="false">M11+M305</f>
        <v>0</v>
      </c>
      <c r="N6" s="40" t="n">
        <f aca="false">N11+N305</f>
        <v>3.05</v>
      </c>
    </row>
    <row r="7" s="35" customFormat="true" ht="24.75" hidden="false" customHeight="true" outlineLevel="0" collapsed="false">
      <c r="A7" s="26"/>
      <c r="B7" s="27"/>
      <c r="C7" s="28"/>
      <c r="D7" s="36" t="s">
        <v>26</v>
      </c>
      <c r="E7" s="37" t="n">
        <f aca="false">E12+E306</f>
        <v>39.719</v>
      </c>
      <c r="F7" s="37" t="n">
        <f aca="false">F12+F306</f>
        <v>42.12</v>
      </c>
      <c r="G7" s="37" t="n">
        <f aca="false">G12+G306</f>
        <v>24.0962</v>
      </c>
      <c r="H7" s="37" t="n">
        <f aca="false">H12+H306</f>
        <v>0</v>
      </c>
      <c r="I7" s="37" t="n">
        <f aca="false">I12+I306</f>
        <v>0</v>
      </c>
      <c r="J7" s="31"/>
      <c r="K7" s="38" t="n">
        <f aca="false">K12+K306</f>
        <v>37.43</v>
      </c>
      <c r="L7" s="38" t="n">
        <f aca="false">L12+L306</f>
        <v>93.38</v>
      </c>
      <c r="M7" s="39" t="n">
        <f aca="false">M12+M306</f>
        <v>0</v>
      </c>
      <c r="N7" s="40" t="n">
        <f aca="false">N12+N306</f>
        <v>170.529</v>
      </c>
    </row>
    <row r="8" s="35" customFormat="true" ht="24.75" hidden="false" customHeight="true" outlineLevel="0" collapsed="false">
      <c r="A8" s="26"/>
      <c r="B8" s="27"/>
      <c r="C8" s="28"/>
      <c r="D8" s="41" t="s">
        <v>27</v>
      </c>
      <c r="E8" s="42" t="n">
        <f aca="false">E13+E307</f>
        <v>0.1523</v>
      </c>
      <c r="F8" s="42" t="n">
        <f aca="false">F13+F307</f>
        <v>0.199</v>
      </c>
      <c r="G8" s="42" t="n">
        <f aca="false">G13+G307</f>
        <v>0.1</v>
      </c>
      <c r="H8" s="42" t="n">
        <f aca="false">H13+H307</f>
        <v>0</v>
      </c>
      <c r="I8" s="42" t="n">
        <f aca="false">I13+I307</f>
        <v>0</v>
      </c>
      <c r="J8" s="31"/>
      <c r="K8" s="43" t="n">
        <f aca="false">K13+K307</f>
        <v>0.72</v>
      </c>
      <c r="L8" s="43" t="n">
        <f aca="false">L13+L307</f>
        <v>0.91</v>
      </c>
      <c r="M8" s="44" t="n">
        <f aca="false">M13+M307</f>
        <v>0</v>
      </c>
      <c r="N8" s="45" t="n">
        <f aca="false">N13+N307</f>
        <v>1.7823</v>
      </c>
    </row>
    <row r="9" s="35" customFormat="true" ht="11.25" hidden="false" customHeight="true" outlineLevel="0" collapsed="false">
      <c r="A9" s="46"/>
      <c r="B9" s="47"/>
      <c r="C9" s="48"/>
      <c r="D9" s="49"/>
      <c r="E9" s="50"/>
      <c r="F9" s="50"/>
      <c r="G9" s="50"/>
      <c r="H9" s="50"/>
      <c r="I9" s="50"/>
      <c r="J9" s="50"/>
      <c r="K9" s="51"/>
      <c r="L9" s="51"/>
      <c r="M9" s="50"/>
      <c r="N9" s="52"/>
    </row>
    <row r="10" s="35" customFormat="true" ht="24.75" hidden="false" customHeight="true" outlineLevel="0" collapsed="false">
      <c r="A10" s="53"/>
      <c r="B10" s="54" t="s">
        <v>28</v>
      </c>
      <c r="C10" s="55"/>
      <c r="D10" s="56" t="s">
        <v>24</v>
      </c>
      <c r="E10" s="57" t="n">
        <f aca="false">SUM(E11:E13)</f>
        <v>0</v>
      </c>
      <c r="F10" s="57" t="n">
        <f aca="false">SUM(F11:F13)</f>
        <v>0</v>
      </c>
      <c r="G10" s="57" t="n">
        <f aca="false">SUM(G11:G13)</f>
        <v>0</v>
      </c>
      <c r="H10" s="57" t="n">
        <f aca="false">SUM(H11:H13)</f>
        <v>0</v>
      </c>
      <c r="I10" s="57" t="n">
        <f aca="false">SUM(I11:I13)</f>
        <v>0</v>
      </c>
      <c r="J10" s="58"/>
      <c r="K10" s="59" t="n">
        <f aca="false">SUM(K11:K13)</f>
        <v>5.28</v>
      </c>
      <c r="L10" s="59" t="n">
        <f aca="false">SUM(L11:L13)</f>
        <v>37.62</v>
      </c>
      <c r="M10" s="57" t="n">
        <f aca="false">SUM(M11:M13)</f>
        <v>0</v>
      </c>
      <c r="N10" s="60" t="n">
        <f aca="false">SUM(N11:N13)</f>
        <v>42.9</v>
      </c>
    </row>
    <row r="11" s="35" customFormat="true" ht="24.75" hidden="false" customHeight="true" outlineLevel="0" collapsed="false">
      <c r="A11" s="53"/>
      <c r="B11" s="54"/>
      <c r="C11" s="55"/>
      <c r="D11" s="61" t="s">
        <v>25</v>
      </c>
      <c r="E11" s="62" t="n">
        <f aca="false">E35+E67+E90+E113+E136+E159+E182+E204+E227+E250+E273+E296</f>
        <v>0</v>
      </c>
      <c r="F11" s="62" t="n">
        <f aca="false">F35+F67+F90+F113+F136+F159+F182+F204+F227+F250+F273+F296</f>
        <v>0</v>
      </c>
      <c r="G11" s="62" t="n">
        <f aca="false">G35+G67+G90+G113+G136+G159+G182+G204+G227+G250+G273+G296</f>
        <v>0</v>
      </c>
      <c r="H11" s="62" t="n">
        <f aca="false">H35+H67+H90+H113+H136+H159+H182+H204+H227+H250+H273+H296</f>
        <v>0</v>
      </c>
      <c r="I11" s="62" t="n">
        <f aca="false">I35+I67+I90+I113+I136+I159+I182+I204+I227+I250+I273+I296</f>
        <v>0</v>
      </c>
      <c r="J11" s="58"/>
      <c r="K11" s="63" t="n">
        <f aca="false">K35+K67+K90+K113+K136+K159+K182+K204+K227+K250+K273+K296</f>
        <v>3.05</v>
      </c>
      <c r="L11" s="63" t="n">
        <f aca="false">L35+L67+L90+L113+L136+L159+L182+L204+L227+L250+L273+L296</f>
        <v>0</v>
      </c>
      <c r="M11" s="62" t="n">
        <f aca="false">M35+M67+M90+M113+M136+M159+M182+M204+M227+M250+M273+M296</f>
        <v>0</v>
      </c>
      <c r="N11" s="64" t="n">
        <f aca="false">E11+H11+I11+K11+L11+M11</f>
        <v>3.05</v>
      </c>
    </row>
    <row r="12" s="35" customFormat="true" ht="24.75" hidden="false" customHeight="true" outlineLevel="0" collapsed="false">
      <c r="A12" s="53"/>
      <c r="B12" s="54"/>
      <c r="C12" s="55"/>
      <c r="D12" s="61" t="s">
        <v>26</v>
      </c>
      <c r="E12" s="62" t="n">
        <f aca="false">E36+E68+E91+E114+E137+E160+E183+E205+E228+E251+E274+E297</f>
        <v>0</v>
      </c>
      <c r="F12" s="62" t="n">
        <f aca="false">F36+F68+F91+F114+F137+F160+F183+F205+F228+F251+F274+F297</f>
        <v>0</v>
      </c>
      <c r="G12" s="62" t="n">
        <f aca="false">G36+G68+G91+G114+G137+G160+G183+G205+G228+G251+G274+G297</f>
        <v>0</v>
      </c>
      <c r="H12" s="62" t="n">
        <f aca="false">H36+H68+H91+H114+H137+H160+H183+H205+H228+H251+H274+H297</f>
        <v>0</v>
      </c>
      <c r="I12" s="62" t="n">
        <f aca="false">I36+I68+I91+I114+I137+I160+I183+I205+I228+I251+I274+I297</f>
        <v>0</v>
      </c>
      <c r="J12" s="58"/>
      <c r="K12" s="63" t="n">
        <f aca="false">K36+K68+K91+K114+K137+K160+K183+K205+K228+K251+K274+K297</f>
        <v>2.21</v>
      </c>
      <c r="L12" s="63" t="n">
        <f aca="false">L36+L68+L91+L114+L137+L160+L183+L205+L228+L251+L274+L297</f>
        <v>37.25</v>
      </c>
      <c r="M12" s="62" t="n">
        <f aca="false">M36+M68+M91+M114+M137+M160+M183+M205+M228+M251+M274+M297</f>
        <v>0</v>
      </c>
      <c r="N12" s="64" t="n">
        <f aca="false">E12+H12+I12+K12+L12+M12</f>
        <v>39.46</v>
      </c>
    </row>
    <row r="13" s="35" customFormat="true" ht="24.75" hidden="false" customHeight="true" outlineLevel="0" collapsed="false">
      <c r="A13" s="53"/>
      <c r="B13" s="54"/>
      <c r="C13" s="55"/>
      <c r="D13" s="65" t="s">
        <v>27</v>
      </c>
      <c r="E13" s="66" t="n">
        <f aca="false">E37+E69+E92+E115+E138+E161+E184+E206+E229+E252+E275+E298</f>
        <v>0</v>
      </c>
      <c r="F13" s="66" t="n">
        <f aca="false">F37+F69+F92+F115+F138+F161+F184+F206+F229+F252+F275+F298</f>
        <v>0</v>
      </c>
      <c r="G13" s="66" t="n">
        <f aca="false">G37+G69+G92+G115+G138+G161+G184+G206+G229+G252+G275+G298</f>
        <v>0</v>
      </c>
      <c r="H13" s="66" t="n">
        <f aca="false">H37+H69+H92+H115+H138+H161+H184+H206+H229+H252+H275+H298</f>
        <v>0</v>
      </c>
      <c r="I13" s="66" t="n">
        <f aca="false">I37+I69+I92+I115+I138+I161+I184+I206+I229+I252+I275+I298</f>
        <v>0</v>
      </c>
      <c r="J13" s="58"/>
      <c r="K13" s="67" t="n">
        <f aca="false">K37+K69+K92+K115+K138+K161+K184+K206+K229+K252+K275+K298</f>
        <v>0.02</v>
      </c>
      <c r="L13" s="67" t="n">
        <f aca="false">L37+L69+L92+L115+L138+L161+L184+L206+L229+L252+L275+L298</f>
        <v>0.37</v>
      </c>
      <c r="M13" s="66" t="n">
        <f aca="false">M37+M69+M92+M115+M138+M161+M184+M206+M229+M252+M275+M298</f>
        <v>0</v>
      </c>
      <c r="N13" s="68" t="n">
        <f aca="false">E13+H13+I13+K13+L13+M13</f>
        <v>0.39</v>
      </c>
    </row>
    <row r="14" s="35" customFormat="true" ht="11.25" hidden="false" customHeight="true" outlineLevel="0" collapsed="false">
      <c r="A14" s="69"/>
      <c r="B14" s="49"/>
      <c r="C14" s="48"/>
      <c r="D14" s="49"/>
      <c r="E14" s="70"/>
      <c r="F14" s="70"/>
      <c r="G14" s="70"/>
      <c r="H14" s="70"/>
      <c r="I14" s="70"/>
      <c r="J14" s="70"/>
      <c r="K14" s="71"/>
      <c r="L14" s="70"/>
      <c r="M14" s="70"/>
      <c r="N14" s="72"/>
    </row>
    <row r="15" customFormat="false" ht="38.8" hidden="false" customHeight="true" outlineLevel="0" collapsed="false">
      <c r="A15" s="73"/>
      <c r="B15" s="74"/>
      <c r="C15" s="74"/>
      <c r="D15" s="74"/>
      <c r="E15" s="75" t="s">
        <v>29</v>
      </c>
      <c r="F15" s="76" t="s">
        <v>30</v>
      </c>
      <c r="G15" s="77"/>
      <c r="H15" s="74"/>
      <c r="I15" s="74"/>
      <c r="J15" s="74"/>
      <c r="K15" s="78"/>
      <c r="L15" s="74"/>
      <c r="M15" s="74"/>
      <c r="N15" s="79"/>
    </row>
    <row r="16" customFormat="false" ht="21" hidden="true" customHeight="true" outlineLevel="0" collapsed="false">
      <c r="A16" s="80" t="s">
        <v>31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customFormat="false" ht="26.25" hidden="true" customHeight="true" outlineLevel="0" collapsed="false">
      <c r="A17" s="81"/>
      <c r="B17" s="82" t="s">
        <v>32</v>
      </c>
      <c r="C17" s="83" t="s">
        <v>33</v>
      </c>
      <c r="D17" s="83"/>
      <c r="E17" s="83"/>
      <c r="F17" s="83"/>
      <c r="G17" s="83"/>
      <c r="H17" s="83"/>
      <c r="I17" s="83"/>
      <c r="J17" s="83"/>
      <c r="K17" s="84"/>
      <c r="L17" s="84"/>
      <c r="M17" s="84"/>
      <c r="N17" s="84"/>
      <c r="R17" s="85"/>
    </row>
    <row r="18" s="35" customFormat="true" ht="21.75" hidden="true" customHeight="true" outlineLevel="0" collapsed="false">
      <c r="A18" s="86" t="s">
        <v>34</v>
      </c>
      <c r="B18" s="87" t="s">
        <v>35</v>
      </c>
      <c r="C18" s="88"/>
      <c r="D18" s="89" t="s">
        <v>36</v>
      </c>
      <c r="E18" s="90" t="n">
        <f aca="false">SUM(E19:E21)</f>
        <v>0</v>
      </c>
      <c r="F18" s="90" t="n">
        <f aca="false">SUM(F19:F21)</f>
        <v>0</v>
      </c>
      <c r="G18" s="90" t="n">
        <f aca="false">SUM(G19:G21)</f>
        <v>0</v>
      </c>
      <c r="H18" s="90" t="n">
        <f aca="false">SUM(H19:H21)</f>
        <v>0</v>
      </c>
      <c r="I18" s="90" t="n">
        <f aca="false">SUM(I19:I21)</f>
        <v>0</v>
      </c>
      <c r="J18" s="91"/>
      <c r="K18" s="92" t="n">
        <f aca="false">SUM(K19:K21)</f>
        <v>0</v>
      </c>
      <c r="L18" s="90" t="n">
        <f aca="false">SUM(L19:L21)</f>
        <v>0</v>
      </c>
      <c r="M18" s="90" t="n">
        <f aca="false">SUM(M19:M21)</f>
        <v>0</v>
      </c>
      <c r="N18" s="93" t="n">
        <f aca="false">E18+H18+I18+K18+L18+M18</f>
        <v>0</v>
      </c>
    </row>
    <row r="19" customFormat="false" ht="21.75" hidden="true" customHeight="true" outlineLevel="0" collapsed="false">
      <c r="A19" s="86"/>
      <c r="B19" s="87"/>
      <c r="C19" s="88"/>
      <c r="D19" s="94" t="s">
        <v>25</v>
      </c>
      <c r="E19" s="95"/>
      <c r="F19" s="95"/>
      <c r="G19" s="95"/>
      <c r="H19" s="88"/>
      <c r="I19" s="88"/>
      <c r="J19" s="91"/>
      <c r="K19" s="96"/>
      <c r="L19" s="97"/>
      <c r="M19" s="97"/>
      <c r="N19" s="98" t="n">
        <f aca="false">E19+H19+I19+K19+L19+M19</f>
        <v>0</v>
      </c>
    </row>
    <row r="20" customFormat="false" ht="21.75" hidden="true" customHeight="true" outlineLevel="0" collapsed="false">
      <c r="A20" s="86"/>
      <c r="B20" s="87"/>
      <c r="C20" s="88"/>
      <c r="D20" s="94" t="s">
        <v>26</v>
      </c>
      <c r="E20" s="95"/>
      <c r="F20" s="95"/>
      <c r="G20" s="95"/>
      <c r="H20" s="88"/>
      <c r="I20" s="88"/>
      <c r="J20" s="91"/>
      <c r="K20" s="96"/>
      <c r="L20" s="97"/>
      <c r="M20" s="97"/>
      <c r="N20" s="98" t="n">
        <f aca="false">E20+H20+I20+K20+L20+M20</f>
        <v>0</v>
      </c>
    </row>
    <row r="21" customFormat="false" ht="21.75" hidden="true" customHeight="true" outlineLevel="0" collapsed="false">
      <c r="A21" s="86"/>
      <c r="B21" s="87"/>
      <c r="C21" s="88"/>
      <c r="D21" s="94" t="s">
        <v>27</v>
      </c>
      <c r="E21" s="95"/>
      <c r="F21" s="95"/>
      <c r="G21" s="95"/>
      <c r="H21" s="88"/>
      <c r="I21" s="88"/>
      <c r="J21" s="91"/>
      <c r="K21" s="96"/>
      <c r="L21" s="97"/>
      <c r="M21" s="97"/>
      <c r="N21" s="98" t="n">
        <f aca="false">E21+H21+I21+K21+L21+M21</f>
        <v>0</v>
      </c>
    </row>
    <row r="22" customFormat="false" ht="28.5" hidden="true" customHeight="true" outlineLevel="0" collapsed="false">
      <c r="A22" s="81"/>
      <c r="B22" s="82" t="s">
        <v>32</v>
      </c>
      <c r="C22" s="99" t="s">
        <v>33</v>
      </c>
      <c r="D22" s="99"/>
      <c r="E22" s="99"/>
      <c r="F22" s="99"/>
      <c r="G22" s="99"/>
      <c r="H22" s="99"/>
      <c r="I22" s="99"/>
      <c r="J22" s="99"/>
      <c r="K22" s="100"/>
      <c r="L22" s="100"/>
      <c r="M22" s="100"/>
      <c r="N22" s="100"/>
    </row>
    <row r="23" s="35" customFormat="true" ht="24" hidden="true" customHeight="true" outlineLevel="0" collapsed="false">
      <c r="A23" s="101" t="s">
        <v>37</v>
      </c>
      <c r="B23" s="87" t="s">
        <v>35</v>
      </c>
      <c r="C23" s="102"/>
      <c r="D23" s="89" t="s">
        <v>36</v>
      </c>
      <c r="E23" s="90" t="n">
        <f aca="false">SUM(E24:E26)</f>
        <v>0</v>
      </c>
      <c r="F23" s="90" t="n">
        <f aca="false">SUM(F24:F26)</f>
        <v>0</v>
      </c>
      <c r="G23" s="90" t="n">
        <f aca="false">SUM(G24:G26)</f>
        <v>0</v>
      </c>
      <c r="H23" s="90" t="n">
        <f aca="false">SUM(H24:H26)</f>
        <v>0</v>
      </c>
      <c r="I23" s="90" t="n">
        <f aca="false">SUM(I24:I26)</f>
        <v>0</v>
      </c>
      <c r="J23" s="91"/>
      <c r="K23" s="92" t="n">
        <f aca="false">SUM(K24:K26)</f>
        <v>0</v>
      </c>
      <c r="L23" s="90" t="n">
        <f aca="false">SUM(L24:L26)</f>
        <v>0</v>
      </c>
      <c r="M23" s="90" t="n">
        <f aca="false">SUM(M24:M26)</f>
        <v>0</v>
      </c>
      <c r="N23" s="93" t="n">
        <f aca="false">E23+H23+I23+K23+L23+M23</f>
        <v>0</v>
      </c>
    </row>
    <row r="24" customFormat="false" ht="24" hidden="true" customHeight="true" outlineLevel="0" collapsed="false">
      <c r="A24" s="101"/>
      <c r="B24" s="87"/>
      <c r="C24" s="102"/>
      <c r="D24" s="94" t="s">
        <v>25</v>
      </c>
      <c r="E24" s="95"/>
      <c r="F24" s="95"/>
      <c r="G24" s="95"/>
      <c r="H24" s="88"/>
      <c r="I24" s="88"/>
      <c r="J24" s="91"/>
      <c r="K24" s="96"/>
      <c r="L24" s="97"/>
      <c r="M24" s="97"/>
      <c r="N24" s="98" t="n">
        <f aca="false">E24+H24+I24+K24+L24+M24</f>
        <v>0</v>
      </c>
    </row>
    <row r="25" customFormat="false" ht="24" hidden="true" customHeight="true" outlineLevel="0" collapsed="false">
      <c r="A25" s="101"/>
      <c r="B25" s="87"/>
      <c r="C25" s="102"/>
      <c r="D25" s="94" t="s">
        <v>26</v>
      </c>
      <c r="E25" s="95"/>
      <c r="F25" s="95"/>
      <c r="G25" s="95"/>
      <c r="H25" s="88"/>
      <c r="I25" s="88"/>
      <c r="J25" s="91"/>
      <c r="K25" s="96"/>
      <c r="L25" s="97"/>
      <c r="M25" s="97"/>
      <c r="N25" s="98" t="n">
        <f aca="false">E25+H25+I25+K25+L25+M25</f>
        <v>0</v>
      </c>
    </row>
    <row r="26" customFormat="false" ht="24" hidden="true" customHeight="true" outlineLevel="0" collapsed="false">
      <c r="A26" s="101"/>
      <c r="B26" s="87"/>
      <c r="C26" s="102"/>
      <c r="D26" s="94" t="s">
        <v>27</v>
      </c>
      <c r="E26" s="95"/>
      <c r="F26" s="95"/>
      <c r="G26" s="95"/>
      <c r="H26" s="88"/>
      <c r="I26" s="88"/>
      <c r="J26" s="91"/>
      <c r="K26" s="96"/>
      <c r="L26" s="97"/>
      <c r="M26" s="97"/>
      <c r="N26" s="98" t="n">
        <f aca="false">E26+H26+I26+K26+L26+M26</f>
        <v>0</v>
      </c>
    </row>
    <row r="27" customFormat="false" ht="43.5" hidden="true" customHeight="true" outlineLevel="0" collapsed="false">
      <c r="A27" s="103" t="s">
        <v>38</v>
      </c>
      <c r="B27" s="104" t="s">
        <v>39</v>
      </c>
      <c r="C27" s="105"/>
      <c r="D27" s="105"/>
      <c r="E27" s="105"/>
      <c r="F27" s="105"/>
      <c r="G27" s="105"/>
      <c r="H27" s="105"/>
      <c r="I27" s="105"/>
      <c r="J27" s="106"/>
      <c r="K27" s="107"/>
      <c r="L27" s="108"/>
      <c r="M27" s="108"/>
      <c r="N27" s="109"/>
    </row>
    <row r="28" customFormat="false" ht="22.5" hidden="true" customHeight="true" outlineLevel="0" collapsed="false">
      <c r="A28" s="110" t="s">
        <v>40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29" customFormat="false" ht="24" hidden="true" customHeight="true" outlineLevel="0" collapsed="false">
      <c r="A29" s="111"/>
      <c r="B29" s="112" t="s">
        <v>32</v>
      </c>
      <c r="C29" s="113" t="s">
        <v>33</v>
      </c>
      <c r="D29" s="113"/>
      <c r="E29" s="113"/>
      <c r="F29" s="113"/>
      <c r="G29" s="113"/>
      <c r="H29" s="113"/>
      <c r="I29" s="113"/>
      <c r="J29" s="113"/>
      <c r="K29" s="84"/>
      <c r="L29" s="84"/>
      <c r="M29" s="84"/>
      <c r="N29" s="84"/>
    </row>
    <row r="30" s="35" customFormat="true" ht="24" hidden="true" customHeight="true" outlineLevel="0" collapsed="false">
      <c r="A30" s="114" t="s">
        <v>34</v>
      </c>
      <c r="B30" s="115" t="s">
        <v>35</v>
      </c>
      <c r="C30" s="102"/>
      <c r="D30" s="89" t="s">
        <v>36</v>
      </c>
      <c r="E30" s="90" t="n">
        <f aca="false">SUM(E31:E33)</f>
        <v>0</v>
      </c>
      <c r="F30" s="90" t="n">
        <f aca="false">SUM(F31:F33)</f>
        <v>0</v>
      </c>
      <c r="G30" s="90" t="n">
        <f aca="false">SUM(G31:G33)</f>
        <v>0</v>
      </c>
      <c r="H30" s="90" t="n">
        <f aca="false">SUM(H31:H33)</f>
        <v>0</v>
      </c>
      <c r="I30" s="90" t="n">
        <f aca="false">SUM(I31:I33)</f>
        <v>0</v>
      </c>
      <c r="J30" s="91"/>
      <c r="K30" s="92" t="n">
        <f aca="false">SUM(K31:K33)</f>
        <v>0</v>
      </c>
      <c r="L30" s="90" t="n">
        <f aca="false">SUM(L31:L33)</f>
        <v>0</v>
      </c>
      <c r="M30" s="90" t="n">
        <f aca="false">SUM(M31:M33)</f>
        <v>0</v>
      </c>
      <c r="N30" s="93" t="n">
        <f aca="false">E30+H30+I30+K30+L30+M30</f>
        <v>0</v>
      </c>
    </row>
    <row r="31" customFormat="false" ht="23.25" hidden="true" customHeight="false" outlineLevel="0" collapsed="false">
      <c r="A31" s="114"/>
      <c r="B31" s="115"/>
      <c r="C31" s="102"/>
      <c r="D31" s="94" t="s">
        <v>25</v>
      </c>
      <c r="E31" s="95"/>
      <c r="F31" s="95"/>
      <c r="G31" s="95"/>
      <c r="H31" s="88"/>
      <c r="I31" s="88"/>
      <c r="J31" s="91"/>
      <c r="K31" s="96"/>
      <c r="L31" s="97"/>
      <c r="M31" s="97"/>
      <c r="N31" s="98" t="n">
        <f aca="false">E31+H31+I31+K31+L31+M31</f>
        <v>0</v>
      </c>
    </row>
    <row r="32" customFormat="false" ht="23.25" hidden="true" customHeight="false" outlineLevel="0" collapsed="false">
      <c r="A32" s="114"/>
      <c r="B32" s="115"/>
      <c r="C32" s="102"/>
      <c r="D32" s="94" t="s">
        <v>26</v>
      </c>
      <c r="E32" s="95"/>
      <c r="F32" s="95"/>
      <c r="G32" s="95"/>
      <c r="H32" s="88"/>
      <c r="I32" s="88"/>
      <c r="J32" s="91"/>
      <c r="K32" s="96"/>
      <c r="L32" s="97"/>
      <c r="M32" s="97"/>
      <c r="N32" s="98" t="n">
        <f aca="false">E32+H32+I32+K32+L32+M32</f>
        <v>0</v>
      </c>
    </row>
    <row r="33" customFormat="false" ht="23.25" hidden="true" customHeight="false" outlineLevel="0" collapsed="false">
      <c r="A33" s="114"/>
      <c r="B33" s="115"/>
      <c r="C33" s="102"/>
      <c r="D33" s="94" t="s">
        <v>27</v>
      </c>
      <c r="E33" s="95"/>
      <c r="F33" s="95"/>
      <c r="G33" s="95"/>
      <c r="H33" s="88"/>
      <c r="I33" s="88"/>
      <c r="J33" s="91"/>
      <c r="K33" s="96"/>
      <c r="L33" s="97"/>
      <c r="M33" s="97"/>
      <c r="N33" s="98" t="n">
        <f aca="false">E33+H33+I33+K33+L33+M33</f>
        <v>0</v>
      </c>
    </row>
    <row r="34" s="35" customFormat="true" ht="40.5" hidden="false" customHeight="false" outlineLevel="0" collapsed="false">
      <c r="A34" s="116" t="str">
        <f aca="false">E15</f>
        <v>I</v>
      </c>
      <c r="B34" s="117" t="s">
        <v>41</v>
      </c>
      <c r="C34" s="118"/>
      <c r="D34" s="119" t="s">
        <v>24</v>
      </c>
      <c r="E34" s="120" t="n">
        <f aca="false">E35+E36+E37</f>
        <v>0</v>
      </c>
      <c r="F34" s="120" t="n">
        <f aca="false">F35+F36+F37</f>
        <v>0</v>
      </c>
      <c r="G34" s="120" t="n">
        <f aca="false">G35+G36+G37</f>
        <v>0</v>
      </c>
      <c r="H34" s="120" t="n">
        <f aca="false">H35+H36+H37</f>
        <v>0</v>
      </c>
      <c r="I34" s="120" t="n">
        <f aca="false">I35+I36+I37</f>
        <v>0</v>
      </c>
      <c r="J34" s="121"/>
      <c r="K34" s="122" t="n">
        <f aca="false">K35+K36+K37</f>
        <v>5.28</v>
      </c>
      <c r="L34" s="122" t="n">
        <f aca="false">L35+L36+L37</f>
        <v>27.52</v>
      </c>
      <c r="M34" s="120" t="n">
        <f aca="false">M35+M36+M37</f>
        <v>0</v>
      </c>
      <c r="N34" s="123" t="n">
        <f aca="false">N35+N36+N37</f>
        <v>32.8</v>
      </c>
    </row>
    <row r="35" s="130" customFormat="true" ht="19.7" hidden="false" customHeight="false" outlineLevel="0" collapsed="false">
      <c r="A35" s="116"/>
      <c r="B35" s="124" t="str">
        <f aca="false">F15</f>
        <v>ДЕМОГРАФИЯ</v>
      </c>
      <c r="C35" s="118"/>
      <c r="D35" s="125" t="s">
        <v>25</v>
      </c>
      <c r="E35" s="126"/>
      <c r="F35" s="126"/>
      <c r="G35" s="126"/>
      <c r="H35" s="126"/>
      <c r="I35" s="126"/>
      <c r="J35" s="121"/>
      <c r="K35" s="127" t="n">
        <v>3.05</v>
      </c>
      <c r="L35" s="127"/>
      <c r="M35" s="128"/>
      <c r="N35" s="129" t="n">
        <f aca="false">E35+H35+I35+K35+L35+M35</f>
        <v>3.05</v>
      </c>
    </row>
    <row r="36" s="130" customFormat="true" ht="28.5" hidden="false" customHeight="true" outlineLevel="0" collapsed="false">
      <c r="A36" s="116"/>
      <c r="B36" s="124"/>
      <c r="C36" s="118"/>
      <c r="D36" s="125" t="s">
        <v>26</v>
      </c>
      <c r="E36" s="126"/>
      <c r="F36" s="126"/>
      <c r="G36" s="126"/>
      <c r="H36" s="126"/>
      <c r="I36" s="126"/>
      <c r="J36" s="121"/>
      <c r="K36" s="127" t="n">
        <v>2.21</v>
      </c>
      <c r="L36" s="127" t="n">
        <v>27.25</v>
      </c>
      <c r="M36" s="128"/>
      <c r="N36" s="129" t="n">
        <f aca="false">E36+H36+I36+K36+L36+M36</f>
        <v>29.46</v>
      </c>
    </row>
    <row r="37" s="35" customFormat="true" ht="19.7" hidden="false" customHeight="false" outlineLevel="0" collapsed="false">
      <c r="A37" s="116"/>
      <c r="B37" s="124"/>
      <c r="C37" s="118"/>
      <c r="D37" s="131" t="s">
        <v>27</v>
      </c>
      <c r="E37" s="132"/>
      <c r="F37" s="132"/>
      <c r="G37" s="132"/>
      <c r="H37" s="132"/>
      <c r="I37" s="132"/>
      <c r="J37" s="121"/>
      <c r="K37" s="127" t="n">
        <v>0.02</v>
      </c>
      <c r="L37" s="127" t="n">
        <v>0.27</v>
      </c>
      <c r="M37" s="133"/>
      <c r="N37" s="134" t="n">
        <f aca="false">E37+H37+I37+K37+L37+M37</f>
        <v>0.29</v>
      </c>
    </row>
    <row r="38" s="35" customFormat="true" ht="36.75" hidden="false" customHeight="true" outlineLevel="0" collapsed="false">
      <c r="A38" s="73"/>
      <c r="B38" s="74"/>
      <c r="C38" s="74"/>
      <c r="D38" s="74"/>
      <c r="E38" s="75" t="s">
        <v>42</v>
      </c>
      <c r="F38" s="76" t="s">
        <v>43</v>
      </c>
      <c r="G38" s="77"/>
      <c r="H38" s="74"/>
      <c r="I38" s="74"/>
      <c r="J38" s="74"/>
      <c r="K38" s="78"/>
      <c r="L38" s="74"/>
      <c r="M38" s="74"/>
      <c r="N38" s="79"/>
    </row>
    <row r="39" s="35" customFormat="true" ht="35.25" hidden="true" customHeight="true" outlineLevel="0" collapsed="false">
      <c r="A39" s="135" t="s">
        <v>44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="35" customFormat="true" ht="23.25" hidden="true" customHeight="false" outlineLevel="0" collapsed="false">
      <c r="A40" s="136" t="s">
        <v>45</v>
      </c>
      <c r="B40" s="137"/>
      <c r="C40" s="138"/>
      <c r="D40" s="139"/>
      <c r="E40" s="140"/>
      <c r="F40" s="140"/>
      <c r="G40" s="140"/>
      <c r="H40" s="140"/>
      <c r="I40" s="140"/>
      <c r="J40" s="140"/>
      <c r="K40" s="141"/>
      <c r="L40" s="141"/>
      <c r="M40" s="140"/>
      <c r="N40" s="142"/>
    </row>
    <row r="41" s="35" customFormat="true" ht="22.5" hidden="true" customHeight="false" outlineLevel="0" collapsed="false">
      <c r="A41" s="136"/>
      <c r="B41" s="143"/>
      <c r="C41" s="144"/>
      <c r="D41" s="145"/>
      <c r="E41" s="146"/>
      <c r="F41" s="147"/>
      <c r="G41" s="147"/>
      <c r="H41" s="147"/>
      <c r="I41" s="147"/>
      <c r="J41" s="148"/>
      <c r="K41" s="149"/>
      <c r="L41" s="149"/>
      <c r="M41" s="147"/>
      <c r="N41" s="150"/>
    </row>
    <row r="42" s="35" customFormat="true" ht="23.25" hidden="true" customHeight="false" outlineLevel="0" collapsed="false">
      <c r="A42" s="151" t="s">
        <v>46</v>
      </c>
      <c r="B42" s="152"/>
      <c r="C42" s="153"/>
      <c r="D42" s="154"/>
      <c r="E42" s="155"/>
      <c r="F42" s="155"/>
      <c r="G42" s="155"/>
      <c r="H42" s="155"/>
      <c r="I42" s="155"/>
      <c r="J42" s="155"/>
      <c r="K42" s="156"/>
      <c r="L42" s="156"/>
      <c r="M42" s="155"/>
      <c r="N42" s="157"/>
    </row>
    <row r="43" s="35" customFormat="true" ht="22.5" hidden="true" customHeight="false" outlineLevel="0" collapsed="false">
      <c r="A43" s="151"/>
      <c r="B43" s="143"/>
      <c r="C43" s="144"/>
      <c r="D43" s="145"/>
      <c r="E43" s="146"/>
      <c r="F43" s="147"/>
      <c r="G43" s="147"/>
      <c r="H43" s="147"/>
      <c r="I43" s="147"/>
      <c r="J43" s="148"/>
      <c r="K43" s="149"/>
      <c r="L43" s="149"/>
      <c r="M43" s="147"/>
      <c r="N43" s="150"/>
    </row>
    <row r="44" s="35" customFormat="true" ht="23.25" hidden="true" customHeight="false" outlineLevel="0" collapsed="false">
      <c r="A44" s="151" t="s">
        <v>47</v>
      </c>
      <c r="B44" s="152"/>
      <c r="C44" s="153"/>
      <c r="D44" s="154"/>
      <c r="E44" s="155"/>
      <c r="F44" s="155"/>
      <c r="G44" s="155"/>
      <c r="H44" s="155"/>
      <c r="I44" s="155"/>
      <c r="J44" s="155"/>
      <c r="K44" s="156"/>
      <c r="L44" s="156"/>
      <c r="M44" s="155"/>
      <c r="N44" s="157"/>
    </row>
    <row r="45" s="35" customFormat="true" ht="22.5" hidden="true" customHeight="false" outlineLevel="0" collapsed="false">
      <c r="A45" s="151"/>
      <c r="B45" s="143"/>
      <c r="C45" s="144"/>
      <c r="D45" s="145"/>
      <c r="E45" s="146"/>
      <c r="F45" s="147"/>
      <c r="G45" s="147"/>
      <c r="H45" s="147"/>
      <c r="I45" s="147"/>
      <c r="J45" s="148"/>
      <c r="K45" s="149"/>
      <c r="L45" s="149"/>
      <c r="M45" s="147"/>
      <c r="N45" s="150"/>
    </row>
    <row r="46" s="35" customFormat="true" ht="23.25" hidden="true" customHeight="false" outlineLevel="0" collapsed="false">
      <c r="A46" s="158" t="s">
        <v>48</v>
      </c>
      <c r="B46" s="152"/>
      <c r="C46" s="153"/>
      <c r="D46" s="154"/>
      <c r="E46" s="155"/>
      <c r="F46" s="155"/>
      <c r="G46" s="155"/>
      <c r="H46" s="155"/>
      <c r="I46" s="155"/>
      <c r="J46" s="155"/>
      <c r="K46" s="156"/>
      <c r="L46" s="156"/>
      <c r="M46" s="155"/>
      <c r="N46" s="157"/>
    </row>
    <row r="47" s="35" customFormat="true" ht="23.25" hidden="true" customHeight="false" outlineLevel="0" collapsed="false">
      <c r="A47" s="158"/>
      <c r="B47" s="159"/>
      <c r="C47" s="160"/>
      <c r="D47" s="161"/>
      <c r="E47" s="162"/>
      <c r="F47" s="163"/>
      <c r="G47" s="163"/>
      <c r="H47" s="163"/>
      <c r="I47" s="163"/>
      <c r="J47" s="164"/>
      <c r="K47" s="165"/>
      <c r="L47" s="165"/>
      <c r="M47" s="163"/>
      <c r="N47" s="166"/>
    </row>
    <row r="48" s="35" customFormat="true" ht="21" hidden="true" customHeight="true" outlineLevel="0" collapsed="false">
      <c r="A48" s="80" t="s">
        <v>31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s="35" customFormat="true" ht="19.5" hidden="true" customHeight="false" outlineLevel="0" collapsed="false">
      <c r="A49" s="81"/>
      <c r="B49" s="82" t="s">
        <v>32</v>
      </c>
      <c r="C49" s="83" t="s">
        <v>33</v>
      </c>
      <c r="D49" s="83"/>
      <c r="E49" s="83"/>
      <c r="F49" s="83"/>
      <c r="G49" s="83"/>
      <c r="H49" s="83"/>
      <c r="I49" s="83"/>
      <c r="J49" s="83"/>
      <c r="K49" s="84"/>
      <c r="L49" s="84"/>
      <c r="M49" s="84"/>
      <c r="N49" s="84"/>
    </row>
    <row r="50" s="35" customFormat="true" ht="22.5" hidden="true" customHeight="true" outlineLevel="0" collapsed="false">
      <c r="A50" s="86" t="s">
        <v>34</v>
      </c>
      <c r="B50" s="87" t="s">
        <v>35</v>
      </c>
      <c r="C50" s="167"/>
      <c r="D50" s="89" t="s">
        <v>36</v>
      </c>
      <c r="E50" s="90" t="n">
        <f aca="false">SUM(E51:E53)</f>
        <v>0</v>
      </c>
      <c r="F50" s="90" t="n">
        <f aca="false">SUM(F51:F53)</f>
        <v>0</v>
      </c>
      <c r="G50" s="90" t="n">
        <f aca="false">SUM(G51:G53)</f>
        <v>0</v>
      </c>
      <c r="H50" s="90" t="n">
        <f aca="false">SUM(H51:H53)</f>
        <v>0</v>
      </c>
      <c r="I50" s="90" t="n">
        <f aca="false">SUM(I51:I53)</f>
        <v>0</v>
      </c>
      <c r="J50" s="91"/>
      <c r="K50" s="92" t="n">
        <f aca="false">SUM(K51:K53)</f>
        <v>0</v>
      </c>
      <c r="L50" s="92" t="n">
        <f aca="false">SUM(L51:L53)</f>
        <v>0</v>
      </c>
      <c r="M50" s="90" t="n">
        <f aca="false">SUM(M51:M53)</f>
        <v>0</v>
      </c>
      <c r="N50" s="93" t="n">
        <f aca="false">E50+H50+I50+K50+L50+M50</f>
        <v>0</v>
      </c>
    </row>
    <row r="51" s="35" customFormat="true" ht="23.25" hidden="true" customHeight="false" outlineLevel="0" collapsed="false">
      <c r="A51" s="86"/>
      <c r="B51" s="87"/>
      <c r="C51" s="167"/>
      <c r="D51" s="94" t="s">
        <v>25</v>
      </c>
      <c r="E51" s="95"/>
      <c r="F51" s="95"/>
      <c r="G51" s="95"/>
      <c r="H51" s="88"/>
      <c r="I51" s="88"/>
      <c r="J51" s="91"/>
      <c r="K51" s="96"/>
      <c r="L51" s="96"/>
      <c r="M51" s="97"/>
      <c r="N51" s="98" t="n">
        <f aca="false">E51+H51+I51+K51+L51+M51</f>
        <v>0</v>
      </c>
    </row>
    <row r="52" s="35" customFormat="true" ht="23.25" hidden="true" customHeight="false" outlineLevel="0" collapsed="false">
      <c r="A52" s="86"/>
      <c r="B52" s="87"/>
      <c r="C52" s="167"/>
      <c r="D52" s="94" t="s">
        <v>26</v>
      </c>
      <c r="E52" s="95"/>
      <c r="F52" s="95"/>
      <c r="G52" s="95"/>
      <c r="H52" s="88"/>
      <c r="I52" s="88"/>
      <c r="J52" s="91"/>
      <c r="K52" s="96"/>
      <c r="L52" s="96"/>
      <c r="M52" s="97"/>
      <c r="N52" s="98" t="n">
        <f aca="false">E52+H52+I52+K52+L52+M52</f>
        <v>0</v>
      </c>
    </row>
    <row r="53" s="35" customFormat="true" ht="23.25" hidden="true" customHeight="false" outlineLevel="0" collapsed="false">
      <c r="A53" s="86"/>
      <c r="B53" s="87"/>
      <c r="C53" s="167"/>
      <c r="D53" s="94" t="s">
        <v>27</v>
      </c>
      <c r="E53" s="95"/>
      <c r="F53" s="95"/>
      <c r="G53" s="95"/>
      <c r="H53" s="88"/>
      <c r="I53" s="88"/>
      <c r="J53" s="91"/>
      <c r="K53" s="96"/>
      <c r="L53" s="96"/>
      <c r="M53" s="97"/>
      <c r="N53" s="98" t="n">
        <f aca="false">E53+H53+I53+K53+L53+M53</f>
        <v>0</v>
      </c>
    </row>
    <row r="54" s="35" customFormat="true" ht="19.5" hidden="true" customHeight="false" outlineLevel="0" collapsed="false">
      <c r="A54" s="81"/>
      <c r="B54" s="82" t="s">
        <v>32</v>
      </c>
      <c r="C54" s="83" t="s">
        <v>33</v>
      </c>
      <c r="D54" s="83"/>
      <c r="E54" s="83"/>
      <c r="F54" s="83"/>
      <c r="G54" s="83"/>
      <c r="H54" s="83"/>
      <c r="I54" s="83"/>
      <c r="J54" s="83"/>
      <c r="K54" s="84"/>
      <c r="L54" s="84"/>
      <c r="M54" s="84"/>
      <c r="N54" s="84"/>
    </row>
    <row r="55" s="35" customFormat="true" ht="22.5" hidden="true" customHeight="true" outlineLevel="0" collapsed="false">
      <c r="A55" s="101" t="s">
        <v>37</v>
      </c>
      <c r="B55" s="87" t="s">
        <v>35</v>
      </c>
      <c r="C55" s="168"/>
      <c r="D55" s="89" t="s">
        <v>36</v>
      </c>
      <c r="E55" s="90" t="n">
        <f aca="false">SUM(E56:E58)</f>
        <v>0</v>
      </c>
      <c r="F55" s="90" t="n">
        <f aca="false">SUM(F56:F58)</f>
        <v>0</v>
      </c>
      <c r="G55" s="90" t="n">
        <f aca="false">SUM(G56:G58)</f>
        <v>0</v>
      </c>
      <c r="H55" s="90" t="n">
        <f aca="false">SUM(H56:H58)</f>
        <v>0</v>
      </c>
      <c r="I55" s="90" t="n">
        <f aca="false">SUM(I56:I58)</f>
        <v>0</v>
      </c>
      <c r="J55" s="91"/>
      <c r="K55" s="92" t="n">
        <f aca="false">SUM(K56:K58)</f>
        <v>0</v>
      </c>
      <c r="L55" s="92" t="n">
        <f aca="false">SUM(L56:L58)</f>
        <v>0</v>
      </c>
      <c r="M55" s="90" t="n">
        <f aca="false">SUM(M56:M58)</f>
        <v>0</v>
      </c>
      <c r="N55" s="93" t="n">
        <f aca="false">E55+H55+I55+K55+L55+M55</f>
        <v>0</v>
      </c>
    </row>
    <row r="56" s="35" customFormat="true" ht="23.25" hidden="true" customHeight="false" outlineLevel="0" collapsed="false">
      <c r="A56" s="101"/>
      <c r="B56" s="87"/>
      <c r="C56" s="168"/>
      <c r="D56" s="94" t="s">
        <v>25</v>
      </c>
      <c r="E56" s="95"/>
      <c r="F56" s="95"/>
      <c r="G56" s="95"/>
      <c r="H56" s="88"/>
      <c r="I56" s="88"/>
      <c r="J56" s="91"/>
      <c r="K56" s="96"/>
      <c r="L56" s="96"/>
      <c r="M56" s="97"/>
      <c r="N56" s="98" t="n">
        <f aca="false">E56+H56+I56+K56+L56+M56</f>
        <v>0</v>
      </c>
    </row>
    <row r="57" s="35" customFormat="true" ht="23.25" hidden="true" customHeight="false" outlineLevel="0" collapsed="false">
      <c r="A57" s="101"/>
      <c r="B57" s="87"/>
      <c r="C57" s="168"/>
      <c r="D57" s="94" t="s">
        <v>26</v>
      </c>
      <c r="E57" s="95"/>
      <c r="F57" s="95"/>
      <c r="G57" s="95"/>
      <c r="H57" s="88"/>
      <c r="I57" s="88"/>
      <c r="J57" s="91"/>
      <c r="K57" s="96"/>
      <c r="L57" s="96"/>
      <c r="M57" s="97"/>
      <c r="N57" s="98" t="n">
        <f aca="false">E57+H57+I57+K57+L57+M57</f>
        <v>0</v>
      </c>
    </row>
    <row r="58" s="35" customFormat="true" ht="23.25" hidden="true" customHeight="false" outlineLevel="0" collapsed="false">
      <c r="A58" s="101"/>
      <c r="B58" s="87"/>
      <c r="C58" s="168"/>
      <c r="D58" s="94" t="s">
        <v>27</v>
      </c>
      <c r="E58" s="95"/>
      <c r="F58" s="95"/>
      <c r="G58" s="95"/>
      <c r="H58" s="88"/>
      <c r="I58" s="88"/>
      <c r="J58" s="91"/>
      <c r="K58" s="96"/>
      <c r="L58" s="96"/>
      <c r="M58" s="97"/>
      <c r="N58" s="98" t="n">
        <f aca="false">E58+H58+I58+K58+L58+M58</f>
        <v>0</v>
      </c>
    </row>
    <row r="59" s="35" customFormat="true" ht="39.75" hidden="true" customHeight="false" outlineLevel="0" collapsed="false">
      <c r="A59" s="103" t="s">
        <v>38</v>
      </c>
      <c r="B59" s="104" t="s">
        <v>39</v>
      </c>
      <c r="C59" s="169"/>
      <c r="D59" s="170"/>
      <c r="E59" s="105"/>
      <c r="F59" s="105"/>
      <c r="G59" s="105"/>
      <c r="H59" s="105"/>
      <c r="I59" s="105"/>
      <c r="J59" s="106"/>
      <c r="K59" s="107"/>
      <c r="L59" s="107"/>
      <c r="M59" s="108"/>
      <c r="N59" s="109"/>
    </row>
    <row r="60" s="35" customFormat="true" ht="21" hidden="true" customHeight="true" outlineLevel="0" collapsed="false">
      <c r="A60" s="110" t="s">
        <v>40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</row>
    <row r="61" s="35" customFormat="true" ht="19.5" hidden="true" customHeight="false" outlineLevel="0" collapsed="false">
      <c r="A61" s="111"/>
      <c r="B61" s="112" t="s">
        <v>32</v>
      </c>
      <c r="C61" s="113" t="s">
        <v>33</v>
      </c>
      <c r="D61" s="113"/>
      <c r="E61" s="113"/>
      <c r="F61" s="113"/>
      <c r="G61" s="113"/>
      <c r="H61" s="113"/>
      <c r="I61" s="113"/>
      <c r="J61" s="113"/>
      <c r="K61" s="84"/>
      <c r="L61" s="84"/>
      <c r="M61" s="84"/>
      <c r="N61" s="84"/>
    </row>
    <row r="62" s="35" customFormat="true" ht="22.5" hidden="true" customHeight="true" outlineLevel="0" collapsed="false">
      <c r="A62" s="114" t="s">
        <v>34</v>
      </c>
      <c r="B62" s="115" t="s">
        <v>35</v>
      </c>
      <c r="C62" s="102"/>
      <c r="D62" s="89" t="s">
        <v>36</v>
      </c>
      <c r="E62" s="90" t="n">
        <f aca="false">SUM(E63:E65)</f>
        <v>0</v>
      </c>
      <c r="F62" s="90" t="n">
        <f aca="false">SUM(F63:F65)</f>
        <v>0</v>
      </c>
      <c r="G62" s="90" t="n">
        <f aca="false">SUM(G63:G65)</f>
        <v>0</v>
      </c>
      <c r="H62" s="90" t="n">
        <f aca="false">SUM(H63:H65)</f>
        <v>0</v>
      </c>
      <c r="I62" s="90" t="n">
        <f aca="false">SUM(I63:I65)</f>
        <v>0</v>
      </c>
      <c r="J62" s="91"/>
      <c r="K62" s="92" t="n">
        <f aca="false">SUM(K63:K65)</f>
        <v>0</v>
      </c>
      <c r="L62" s="92" t="n">
        <f aca="false">SUM(L63:L65)</f>
        <v>0</v>
      </c>
      <c r="M62" s="90" t="n">
        <f aca="false">SUM(M63:M65)</f>
        <v>0</v>
      </c>
      <c r="N62" s="93" t="n">
        <f aca="false">E62+H62+I62+K62+L62+M62</f>
        <v>0</v>
      </c>
    </row>
    <row r="63" s="35" customFormat="true" ht="23.25" hidden="true" customHeight="false" outlineLevel="0" collapsed="false">
      <c r="A63" s="114"/>
      <c r="B63" s="115"/>
      <c r="C63" s="102"/>
      <c r="D63" s="94" t="s">
        <v>25</v>
      </c>
      <c r="E63" s="95"/>
      <c r="F63" s="95"/>
      <c r="G63" s="95"/>
      <c r="H63" s="88"/>
      <c r="I63" s="88"/>
      <c r="J63" s="91"/>
      <c r="K63" s="96"/>
      <c r="L63" s="96"/>
      <c r="M63" s="97"/>
      <c r="N63" s="98" t="n">
        <f aca="false">E63+H63+I63+K63+L63+M63</f>
        <v>0</v>
      </c>
    </row>
    <row r="64" s="35" customFormat="true" ht="23.25" hidden="true" customHeight="false" outlineLevel="0" collapsed="false">
      <c r="A64" s="114"/>
      <c r="B64" s="115"/>
      <c r="C64" s="102"/>
      <c r="D64" s="94" t="s">
        <v>26</v>
      </c>
      <c r="E64" s="95"/>
      <c r="F64" s="95"/>
      <c r="G64" s="95"/>
      <c r="H64" s="88"/>
      <c r="I64" s="88"/>
      <c r="J64" s="91"/>
      <c r="K64" s="96"/>
      <c r="L64" s="96"/>
      <c r="M64" s="97"/>
      <c r="N64" s="98" t="n">
        <f aca="false">E64+H64+I64+K64+L64+M64</f>
        <v>0</v>
      </c>
    </row>
    <row r="65" s="35" customFormat="true" ht="23.25" hidden="true" customHeight="false" outlineLevel="0" collapsed="false">
      <c r="A65" s="114"/>
      <c r="B65" s="115"/>
      <c r="C65" s="102"/>
      <c r="D65" s="94" t="s">
        <v>27</v>
      </c>
      <c r="E65" s="95"/>
      <c r="F65" s="95"/>
      <c r="G65" s="95"/>
      <c r="H65" s="88"/>
      <c r="I65" s="88"/>
      <c r="J65" s="91"/>
      <c r="K65" s="96"/>
      <c r="L65" s="96"/>
      <c r="M65" s="97"/>
      <c r="N65" s="98" t="n">
        <f aca="false">E65+H65+I65+K65+L65+M65</f>
        <v>0</v>
      </c>
    </row>
    <row r="66" s="35" customFormat="true" ht="40.5" hidden="true" customHeight="false" outlineLevel="0" collapsed="false">
      <c r="A66" s="116" t="str">
        <f aca="false">E38</f>
        <v>II</v>
      </c>
      <c r="B66" s="117" t="s">
        <v>41</v>
      </c>
      <c r="C66" s="118"/>
      <c r="D66" s="119" t="s">
        <v>24</v>
      </c>
      <c r="E66" s="120" t="n">
        <f aca="false">E67+E68+E69</f>
        <v>0</v>
      </c>
      <c r="F66" s="120" t="n">
        <f aca="false">F67+F68+F69</f>
        <v>0</v>
      </c>
      <c r="G66" s="120" t="n">
        <f aca="false">G67+G68+G69</f>
        <v>0</v>
      </c>
      <c r="H66" s="120" t="n">
        <f aca="false">H67+H68+H69</f>
        <v>0</v>
      </c>
      <c r="I66" s="120" t="n">
        <f aca="false">I67+I68+I69</f>
        <v>0</v>
      </c>
      <c r="J66" s="121"/>
      <c r="K66" s="122" t="n">
        <f aca="false">K67+K68+K69</f>
        <v>0</v>
      </c>
      <c r="L66" s="122" t="n">
        <f aca="false">L67+L68+L69</f>
        <v>0</v>
      </c>
      <c r="M66" s="120" t="n">
        <f aca="false">M67+M68+M69</f>
        <v>0</v>
      </c>
      <c r="N66" s="123" t="n">
        <f aca="false">N67+N68+N69</f>
        <v>0</v>
      </c>
    </row>
    <row r="67" s="35" customFormat="true" ht="20.25" hidden="true" customHeight="false" outlineLevel="0" collapsed="false">
      <c r="A67" s="116"/>
      <c r="B67" s="124" t="str">
        <f aca="false">F38</f>
        <v>ЗДРАВООХРАНЕНИЕ</v>
      </c>
      <c r="C67" s="118"/>
      <c r="D67" s="125" t="s">
        <v>25</v>
      </c>
      <c r="E67" s="126"/>
      <c r="F67" s="126"/>
      <c r="G67" s="126"/>
      <c r="H67" s="126"/>
      <c r="I67" s="126"/>
      <c r="J67" s="121"/>
      <c r="K67" s="127"/>
      <c r="L67" s="127"/>
      <c r="M67" s="128"/>
      <c r="N67" s="129" t="n">
        <f aca="false">E67+H67+I67+K67+L67+M67</f>
        <v>0</v>
      </c>
    </row>
    <row r="68" s="35" customFormat="true" ht="20.25" hidden="true" customHeight="false" outlineLevel="0" collapsed="false">
      <c r="A68" s="116"/>
      <c r="B68" s="124"/>
      <c r="C68" s="118"/>
      <c r="D68" s="125" t="s">
        <v>26</v>
      </c>
      <c r="E68" s="126"/>
      <c r="F68" s="126"/>
      <c r="G68" s="126"/>
      <c r="H68" s="126"/>
      <c r="I68" s="126"/>
      <c r="J68" s="121"/>
      <c r="K68" s="127"/>
      <c r="L68" s="127"/>
      <c r="M68" s="128"/>
      <c r="N68" s="129" t="n">
        <f aca="false">E68+H68+I68+K68+L68+M68</f>
        <v>0</v>
      </c>
    </row>
    <row r="69" s="35" customFormat="true" ht="21" hidden="true" customHeight="false" outlineLevel="0" collapsed="false">
      <c r="A69" s="116"/>
      <c r="B69" s="124"/>
      <c r="C69" s="118"/>
      <c r="D69" s="131" t="s">
        <v>27</v>
      </c>
      <c r="E69" s="132"/>
      <c r="F69" s="132"/>
      <c r="G69" s="132"/>
      <c r="H69" s="132"/>
      <c r="I69" s="132"/>
      <c r="J69" s="121"/>
      <c r="K69" s="127"/>
      <c r="L69" s="127"/>
      <c r="M69" s="133"/>
      <c r="N69" s="134" t="n">
        <f aca="false">E69+H69+I69+K69+L69+M69</f>
        <v>0</v>
      </c>
    </row>
    <row r="70" s="35" customFormat="true" ht="32.8" hidden="false" customHeight="true" outlineLevel="0" collapsed="false">
      <c r="A70" s="73"/>
      <c r="B70" s="74"/>
      <c r="C70" s="74"/>
      <c r="D70" s="74"/>
      <c r="E70" s="75" t="s">
        <v>49</v>
      </c>
      <c r="F70" s="76" t="s">
        <v>50</v>
      </c>
      <c r="G70" s="77"/>
      <c r="H70" s="74"/>
      <c r="I70" s="74"/>
      <c r="J70" s="74"/>
      <c r="K70" s="78"/>
      <c r="L70" s="74"/>
      <c r="M70" s="74"/>
      <c r="N70" s="79"/>
    </row>
    <row r="71" s="35" customFormat="true" ht="21" hidden="true" customHeight="true" outlineLevel="0" collapsed="false">
      <c r="A71" s="80" t="s">
        <v>31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  <row r="72" s="35" customFormat="true" ht="19.5" hidden="true" customHeight="false" outlineLevel="0" collapsed="false">
      <c r="A72" s="81"/>
      <c r="B72" s="82" t="s">
        <v>32</v>
      </c>
      <c r="C72" s="83" t="s">
        <v>33</v>
      </c>
      <c r="D72" s="83"/>
      <c r="E72" s="83"/>
      <c r="F72" s="83"/>
      <c r="G72" s="83"/>
      <c r="H72" s="83"/>
      <c r="I72" s="83"/>
      <c r="J72" s="83"/>
      <c r="K72" s="84"/>
      <c r="L72" s="84"/>
      <c r="M72" s="84"/>
      <c r="N72" s="84"/>
    </row>
    <row r="73" s="35" customFormat="true" ht="22.5" hidden="true" customHeight="true" outlineLevel="0" collapsed="false">
      <c r="A73" s="86" t="s">
        <v>34</v>
      </c>
      <c r="B73" s="87" t="s">
        <v>35</v>
      </c>
      <c r="C73" s="167"/>
      <c r="D73" s="89" t="s">
        <v>36</v>
      </c>
      <c r="E73" s="90" t="n">
        <f aca="false">SUM(E74:E76)</f>
        <v>0</v>
      </c>
      <c r="F73" s="90" t="n">
        <f aca="false">SUM(F74:F76)</f>
        <v>0</v>
      </c>
      <c r="G73" s="90" t="n">
        <f aca="false">SUM(G74:G76)</f>
        <v>0</v>
      </c>
      <c r="H73" s="90" t="n">
        <f aca="false">SUM(H74:H76)</f>
        <v>0</v>
      </c>
      <c r="I73" s="90" t="n">
        <f aca="false">SUM(I74:I76)</f>
        <v>0</v>
      </c>
      <c r="J73" s="91"/>
      <c r="K73" s="92" t="n">
        <f aca="false">SUM(K74:K76)</f>
        <v>0</v>
      </c>
      <c r="L73" s="92" t="n">
        <f aca="false">SUM(L74:L76)</f>
        <v>0</v>
      </c>
      <c r="M73" s="90" t="n">
        <f aca="false">SUM(M74:M76)</f>
        <v>0</v>
      </c>
      <c r="N73" s="93" t="n">
        <f aca="false">E73+H73+I73+K73+L73+M73</f>
        <v>0</v>
      </c>
    </row>
    <row r="74" s="35" customFormat="true" ht="23.25" hidden="true" customHeight="false" outlineLevel="0" collapsed="false">
      <c r="A74" s="86"/>
      <c r="B74" s="87"/>
      <c r="C74" s="167"/>
      <c r="D74" s="94" t="s">
        <v>25</v>
      </c>
      <c r="E74" s="95"/>
      <c r="F74" s="95"/>
      <c r="G74" s="95"/>
      <c r="H74" s="88"/>
      <c r="I74" s="88"/>
      <c r="J74" s="91"/>
      <c r="K74" s="96"/>
      <c r="L74" s="96"/>
      <c r="M74" s="97"/>
      <c r="N74" s="98" t="n">
        <f aca="false">E74+H74+I74+K74+L74+M74</f>
        <v>0</v>
      </c>
    </row>
    <row r="75" s="35" customFormat="true" ht="23.25" hidden="true" customHeight="false" outlineLevel="0" collapsed="false">
      <c r="A75" s="86"/>
      <c r="B75" s="87"/>
      <c r="C75" s="167"/>
      <c r="D75" s="94" t="s">
        <v>26</v>
      </c>
      <c r="E75" s="95"/>
      <c r="F75" s="95"/>
      <c r="G75" s="95"/>
      <c r="H75" s="88"/>
      <c r="I75" s="88"/>
      <c r="J75" s="91"/>
      <c r="K75" s="96"/>
      <c r="L75" s="96"/>
      <c r="M75" s="97"/>
      <c r="N75" s="98" t="n">
        <f aca="false">E75+H75+I75+K75+L75+M75</f>
        <v>0</v>
      </c>
    </row>
    <row r="76" s="35" customFormat="true" ht="23.25" hidden="true" customHeight="false" outlineLevel="0" collapsed="false">
      <c r="A76" s="86"/>
      <c r="B76" s="87"/>
      <c r="C76" s="167"/>
      <c r="D76" s="94" t="s">
        <v>27</v>
      </c>
      <c r="E76" s="95"/>
      <c r="F76" s="95"/>
      <c r="G76" s="95"/>
      <c r="H76" s="88"/>
      <c r="I76" s="88"/>
      <c r="J76" s="91"/>
      <c r="K76" s="96"/>
      <c r="L76" s="96"/>
      <c r="M76" s="97"/>
      <c r="N76" s="98" t="n">
        <f aca="false">E76+H76+I76+K76+L76+M76</f>
        <v>0</v>
      </c>
    </row>
    <row r="77" s="35" customFormat="true" ht="19.5" hidden="true" customHeight="false" outlineLevel="0" collapsed="false">
      <c r="A77" s="81"/>
      <c r="B77" s="82" t="s">
        <v>32</v>
      </c>
      <c r="C77" s="83" t="s">
        <v>33</v>
      </c>
      <c r="D77" s="83"/>
      <c r="E77" s="83"/>
      <c r="F77" s="83"/>
      <c r="G77" s="83"/>
      <c r="H77" s="83"/>
      <c r="I77" s="83"/>
      <c r="J77" s="83"/>
      <c r="K77" s="84"/>
      <c r="L77" s="84"/>
      <c r="M77" s="84"/>
      <c r="N77" s="84"/>
    </row>
    <row r="78" s="35" customFormat="true" ht="22.5" hidden="true" customHeight="true" outlineLevel="0" collapsed="false">
      <c r="A78" s="101" t="s">
        <v>37</v>
      </c>
      <c r="B78" s="87" t="s">
        <v>35</v>
      </c>
      <c r="C78" s="168"/>
      <c r="D78" s="89" t="s">
        <v>36</v>
      </c>
      <c r="E78" s="90" t="n">
        <f aca="false">SUM(E79:E81)</f>
        <v>0</v>
      </c>
      <c r="F78" s="90" t="n">
        <f aca="false">SUM(F79:F81)</f>
        <v>0</v>
      </c>
      <c r="G78" s="90" t="n">
        <f aca="false">SUM(G79:G81)</f>
        <v>0</v>
      </c>
      <c r="H78" s="90" t="n">
        <f aca="false">SUM(H79:H81)</f>
        <v>0</v>
      </c>
      <c r="I78" s="90" t="n">
        <f aca="false">SUM(I79:I81)</f>
        <v>0</v>
      </c>
      <c r="J78" s="91"/>
      <c r="K78" s="92" t="n">
        <f aca="false">SUM(K79:K81)</f>
        <v>0</v>
      </c>
      <c r="L78" s="92" t="n">
        <f aca="false">SUM(L79:L81)</f>
        <v>0</v>
      </c>
      <c r="M78" s="90" t="n">
        <f aca="false">SUM(M79:M81)</f>
        <v>0</v>
      </c>
      <c r="N78" s="93" t="n">
        <f aca="false">E78+H78+I78+K78+L78+M78</f>
        <v>0</v>
      </c>
    </row>
    <row r="79" s="35" customFormat="true" ht="23.25" hidden="true" customHeight="false" outlineLevel="0" collapsed="false">
      <c r="A79" s="101"/>
      <c r="B79" s="87"/>
      <c r="C79" s="168"/>
      <c r="D79" s="94" t="s">
        <v>25</v>
      </c>
      <c r="E79" s="95"/>
      <c r="F79" s="95"/>
      <c r="G79" s="95"/>
      <c r="H79" s="88"/>
      <c r="I79" s="88"/>
      <c r="J79" s="91"/>
      <c r="K79" s="96"/>
      <c r="L79" s="96"/>
      <c r="M79" s="97"/>
      <c r="N79" s="98" t="n">
        <f aca="false">E79+H79+I79+K79+L79+M79</f>
        <v>0</v>
      </c>
    </row>
    <row r="80" s="35" customFormat="true" ht="23.25" hidden="true" customHeight="false" outlineLevel="0" collapsed="false">
      <c r="A80" s="101"/>
      <c r="B80" s="87"/>
      <c r="C80" s="168"/>
      <c r="D80" s="94" t="s">
        <v>26</v>
      </c>
      <c r="E80" s="95"/>
      <c r="F80" s="95"/>
      <c r="G80" s="95"/>
      <c r="H80" s="88"/>
      <c r="I80" s="88"/>
      <c r="J80" s="91"/>
      <c r="K80" s="96"/>
      <c r="L80" s="96"/>
      <c r="M80" s="97"/>
      <c r="N80" s="98" t="n">
        <f aca="false">E80+H80+I80+K80+L80+M80</f>
        <v>0</v>
      </c>
    </row>
    <row r="81" s="35" customFormat="true" ht="23.25" hidden="true" customHeight="false" outlineLevel="0" collapsed="false">
      <c r="A81" s="101"/>
      <c r="B81" s="87"/>
      <c r="C81" s="168"/>
      <c r="D81" s="94" t="s">
        <v>27</v>
      </c>
      <c r="E81" s="95"/>
      <c r="F81" s="95"/>
      <c r="G81" s="95"/>
      <c r="H81" s="88"/>
      <c r="I81" s="88"/>
      <c r="J81" s="91"/>
      <c r="K81" s="96"/>
      <c r="L81" s="96"/>
      <c r="M81" s="97"/>
      <c r="N81" s="98" t="n">
        <f aca="false">E81+H81+I81+K81+L81+M81</f>
        <v>0</v>
      </c>
    </row>
    <row r="82" s="35" customFormat="true" ht="39.75" hidden="true" customHeight="false" outlineLevel="0" collapsed="false">
      <c r="A82" s="103" t="s">
        <v>38</v>
      </c>
      <c r="B82" s="104" t="s">
        <v>39</v>
      </c>
      <c r="C82" s="169"/>
      <c r="D82" s="170"/>
      <c r="E82" s="105"/>
      <c r="F82" s="105"/>
      <c r="G82" s="105"/>
      <c r="H82" s="105"/>
      <c r="I82" s="105"/>
      <c r="J82" s="106"/>
      <c r="K82" s="107"/>
      <c r="L82" s="107"/>
      <c r="M82" s="108"/>
      <c r="N82" s="109"/>
    </row>
    <row r="83" s="35" customFormat="true" ht="21" hidden="true" customHeight="true" outlineLevel="0" collapsed="false">
      <c r="A83" s="110" t="s">
        <v>40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</row>
    <row r="84" s="35" customFormat="true" ht="19.5" hidden="true" customHeight="false" outlineLevel="0" collapsed="false">
      <c r="A84" s="111"/>
      <c r="B84" s="112" t="s">
        <v>32</v>
      </c>
      <c r="C84" s="113" t="s">
        <v>33</v>
      </c>
      <c r="D84" s="113"/>
      <c r="E84" s="113"/>
      <c r="F84" s="113"/>
      <c r="G84" s="113"/>
      <c r="H84" s="113"/>
      <c r="I84" s="113"/>
      <c r="J84" s="113"/>
      <c r="K84" s="84"/>
      <c r="L84" s="84"/>
      <c r="M84" s="84"/>
      <c r="N84" s="84"/>
    </row>
    <row r="85" s="35" customFormat="true" ht="22.5" hidden="true" customHeight="true" outlineLevel="0" collapsed="false">
      <c r="A85" s="114" t="s">
        <v>34</v>
      </c>
      <c r="B85" s="115" t="s">
        <v>35</v>
      </c>
      <c r="C85" s="102"/>
      <c r="D85" s="89" t="s">
        <v>36</v>
      </c>
      <c r="E85" s="90" t="n">
        <f aca="false">SUM(E86:E88)</f>
        <v>0</v>
      </c>
      <c r="F85" s="90" t="n">
        <f aca="false">SUM(F86:F88)</f>
        <v>0</v>
      </c>
      <c r="G85" s="90" t="n">
        <f aca="false">SUM(G86:G88)</f>
        <v>0</v>
      </c>
      <c r="H85" s="90" t="n">
        <f aca="false">SUM(H86:H88)</f>
        <v>0</v>
      </c>
      <c r="I85" s="90" t="n">
        <f aca="false">SUM(I86:I88)</f>
        <v>0</v>
      </c>
      <c r="J85" s="91"/>
      <c r="K85" s="92" t="n">
        <f aca="false">SUM(K86:K88)</f>
        <v>0</v>
      </c>
      <c r="L85" s="92" t="n">
        <f aca="false">SUM(L86:L88)</f>
        <v>0</v>
      </c>
      <c r="M85" s="90" t="n">
        <f aca="false">SUM(M86:M88)</f>
        <v>0</v>
      </c>
      <c r="N85" s="93" t="n">
        <f aca="false">E85+H85+I85+K85+L85+M85</f>
        <v>0</v>
      </c>
    </row>
    <row r="86" s="35" customFormat="true" ht="23.25" hidden="true" customHeight="false" outlineLevel="0" collapsed="false">
      <c r="A86" s="114"/>
      <c r="B86" s="115"/>
      <c r="C86" s="102"/>
      <c r="D86" s="94" t="s">
        <v>25</v>
      </c>
      <c r="E86" s="95"/>
      <c r="F86" s="95"/>
      <c r="G86" s="95"/>
      <c r="H86" s="88"/>
      <c r="I86" s="88"/>
      <c r="J86" s="91"/>
      <c r="K86" s="96"/>
      <c r="L86" s="96"/>
      <c r="M86" s="97"/>
      <c r="N86" s="98" t="n">
        <f aca="false">E86+H86+I86+K86+L86+M86</f>
        <v>0</v>
      </c>
    </row>
    <row r="87" s="35" customFormat="true" ht="23.25" hidden="true" customHeight="false" outlineLevel="0" collapsed="false">
      <c r="A87" s="114"/>
      <c r="B87" s="115"/>
      <c r="C87" s="102"/>
      <c r="D87" s="94" t="s">
        <v>26</v>
      </c>
      <c r="E87" s="95"/>
      <c r="F87" s="95"/>
      <c r="G87" s="95"/>
      <c r="H87" s="88"/>
      <c r="I87" s="88"/>
      <c r="J87" s="91"/>
      <c r="K87" s="96"/>
      <c r="L87" s="96"/>
      <c r="M87" s="97"/>
      <c r="N87" s="98" t="n">
        <f aca="false">E87+H87+I87+K87+L87+M87</f>
        <v>0</v>
      </c>
    </row>
    <row r="88" s="35" customFormat="true" ht="23.25" hidden="true" customHeight="false" outlineLevel="0" collapsed="false">
      <c r="A88" s="114"/>
      <c r="B88" s="115"/>
      <c r="C88" s="102"/>
      <c r="D88" s="94" t="s">
        <v>27</v>
      </c>
      <c r="E88" s="95"/>
      <c r="F88" s="95"/>
      <c r="G88" s="95"/>
      <c r="H88" s="88"/>
      <c r="I88" s="88"/>
      <c r="J88" s="91"/>
      <c r="K88" s="96"/>
      <c r="L88" s="96"/>
      <c r="M88" s="97"/>
      <c r="N88" s="98" t="n">
        <f aca="false">E88+H88+I88+K88+L88+M88</f>
        <v>0</v>
      </c>
    </row>
    <row r="89" s="35" customFormat="true" ht="40.5" hidden="true" customHeight="false" outlineLevel="0" collapsed="false">
      <c r="A89" s="116" t="str">
        <f aca="false">E70</f>
        <v>III</v>
      </c>
      <c r="B89" s="117" t="s">
        <v>41</v>
      </c>
      <c r="C89" s="118"/>
      <c r="D89" s="119" t="s">
        <v>24</v>
      </c>
      <c r="E89" s="120" t="n">
        <f aca="false">E90+E91+E92</f>
        <v>0</v>
      </c>
      <c r="F89" s="120" t="n">
        <f aca="false">F90+F91+F92</f>
        <v>0</v>
      </c>
      <c r="G89" s="120" t="n">
        <f aca="false">G90+G91+G92</f>
        <v>0</v>
      </c>
      <c r="H89" s="120" t="n">
        <f aca="false">H90+H91+H92</f>
        <v>0</v>
      </c>
      <c r="I89" s="120" t="n">
        <f aca="false">I90+I91+I92</f>
        <v>0</v>
      </c>
      <c r="J89" s="121"/>
      <c r="K89" s="122" t="n">
        <f aca="false">K90+K91+K92</f>
        <v>0</v>
      </c>
      <c r="L89" s="122" t="n">
        <f aca="false">L90+L91+L92</f>
        <v>0</v>
      </c>
      <c r="M89" s="120" t="n">
        <f aca="false">M90+M91+M92</f>
        <v>0</v>
      </c>
      <c r="N89" s="123" t="n">
        <f aca="false">N90+N91+N92</f>
        <v>0</v>
      </c>
    </row>
    <row r="90" s="35" customFormat="true" ht="20.25" hidden="true" customHeight="false" outlineLevel="0" collapsed="false">
      <c r="A90" s="116"/>
      <c r="B90" s="124" t="str">
        <f aca="false">F70</f>
        <v>ОБРАЗОВАНИЕ</v>
      </c>
      <c r="C90" s="118"/>
      <c r="D90" s="125" t="s">
        <v>25</v>
      </c>
      <c r="E90" s="126"/>
      <c r="F90" s="126"/>
      <c r="G90" s="126"/>
      <c r="H90" s="126"/>
      <c r="I90" s="126"/>
      <c r="J90" s="121"/>
      <c r="K90" s="127"/>
      <c r="L90" s="127"/>
      <c r="M90" s="128"/>
      <c r="N90" s="129" t="n">
        <f aca="false">E90+H90+I90+K90+L90+M90</f>
        <v>0</v>
      </c>
    </row>
    <row r="91" s="35" customFormat="true" ht="20.25" hidden="true" customHeight="false" outlineLevel="0" collapsed="false">
      <c r="A91" s="116"/>
      <c r="B91" s="124"/>
      <c r="C91" s="118"/>
      <c r="D91" s="125" t="s">
        <v>26</v>
      </c>
      <c r="E91" s="126"/>
      <c r="F91" s="126"/>
      <c r="G91" s="126"/>
      <c r="H91" s="126"/>
      <c r="I91" s="126"/>
      <c r="J91" s="121"/>
      <c r="K91" s="127"/>
      <c r="L91" s="127"/>
      <c r="M91" s="128"/>
      <c r="N91" s="129" t="n">
        <f aca="false">E91+H91+I91+K91+L91+M91</f>
        <v>0</v>
      </c>
    </row>
    <row r="92" s="35" customFormat="true" ht="21" hidden="true" customHeight="false" outlineLevel="0" collapsed="false">
      <c r="A92" s="116"/>
      <c r="B92" s="124"/>
      <c r="C92" s="118"/>
      <c r="D92" s="131" t="s">
        <v>27</v>
      </c>
      <c r="E92" s="132"/>
      <c r="F92" s="132"/>
      <c r="G92" s="132"/>
      <c r="H92" s="132"/>
      <c r="I92" s="132"/>
      <c r="J92" s="121"/>
      <c r="K92" s="127"/>
      <c r="L92" s="127"/>
      <c r="M92" s="133"/>
      <c r="N92" s="134" t="n">
        <f aca="false">E92+H92+I92+K92+L92+M92</f>
        <v>0</v>
      </c>
    </row>
    <row r="93" s="35" customFormat="true" ht="41.75" hidden="false" customHeight="true" outlineLevel="0" collapsed="false">
      <c r="A93" s="73"/>
      <c r="B93" s="74"/>
      <c r="C93" s="74"/>
      <c r="D93" s="74"/>
      <c r="E93" s="75" t="s">
        <v>51</v>
      </c>
      <c r="F93" s="76" t="s">
        <v>52</v>
      </c>
      <c r="G93" s="77"/>
      <c r="H93" s="74"/>
      <c r="I93" s="74"/>
      <c r="J93" s="74"/>
      <c r="K93" s="78"/>
      <c r="L93" s="74"/>
      <c r="M93" s="74"/>
      <c r="N93" s="79"/>
    </row>
    <row r="94" s="35" customFormat="true" ht="21" hidden="true" customHeight="true" outlineLevel="0" collapsed="false">
      <c r="A94" s="80" t="s">
        <v>31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="35" customFormat="true" ht="19.5" hidden="true" customHeight="false" outlineLevel="0" collapsed="false">
      <c r="A95" s="81"/>
      <c r="B95" s="82" t="s">
        <v>32</v>
      </c>
      <c r="C95" s="83" t="s">
        <v>33</v>
      </c>
      <c r="D95" s="83"/>
      <c r="E95" s="83"/>
      <c r="F95" s="83"/>
      <c r="G95" s="83"/>
      <c r="H95" s="83"/>
      <c r="I95" s="83"/>
      <c r="J95" s="83"/>
      <c r="K95" s="84"/>
      <c r="L95" s="84"/>
      <c r="M95" s="84"/>
      <c r="N95" s="84"/>
    </row>
    <row r="96" s="35" customFormat="true" ht="22.5" hidden="true" customHeight="true" outlineLevel="0" collapsed="false">
      <c r="A96" s="86" t="s">
        <v>34</v>
      </c>
      <c r="B96" s="87" t="s">
        <v>35</v>
      </c>
      <c r="C96" s="167"/>
      <c r="D96" s="89" t="s">
        <v>36</v>
      </c>
      <c r="E96" s="90" t="n">
        <f aca="false">SUM(E97:E99)</f>
        <v>0</v>
      </c>
      <c r="F96" s="90" t="n">
        <f aca="false">SUM(F97:F99)</f>
        <v>0</v>
      </c>
      <c r="G96" s="90" t="n">
        <f aca="false">SUM(G97:G99)</f>
        <v>0</v>
      </c>
      <c r="H96" s="90" t="n">
        <f aca="false">SUM(H97:H99)</f>
        <v>0</v>
      </c>
      <c r="I96" s="90" t="n">
        <f aca="false">SUM(I97:I99)</f>
        <v>0</v>
      </c>
      <c r="J96" s="91"/>
      <c r="K96" s="92" t="n">
        <f aca="false">SUM(K97:K99)</f>
        <v>0</v>
      </c>
      <c r="L96" s="92" t="n">
        <f aca="false">SUM(L97:L99)</f>
        <v>0</v>
      </c>
      <c r="M96" s="90" t="n">
        <f aca="false">SUM(M97:M99)</f>
        <v>0</v>
      </c>
      <c r="N96" s="93" t="n">
        <f aca="false">E96+H96+I96+K96+L96+M96</f>
        <v>0</v>
      </c>
    </row>
    <row r="97" s="35" customFormat="true" ht="23.25" hidden="true" customHeight="false" outlineLevel="0" collapsed="false">
      <c r="A97" s="86"/>
      <c r="B97" s="87"/>
      <c r="C97" s="167"/>
      <c r="D97" s="94" t="s">
        <v>25</v>
      </c>
      <c r="E97" s="95"/>
      <c r="F97" s="95"/>
      <c r="G97" s="95"/>
      <c r="H97" s="88"/>
      <c r="I97" s="88"/>
      <c r="J97" s="91"/>
      <c r="K97" s="96"/>
      <c r="L97" s="96"/>
      <c r="M97" s="97"/>
      <c r="N97" s="98" t="n">
        <f aca="false">E97+H97+I97+K97+L97+M97</f>
        <v>0</v>
      </c>
    </row>
    <row r="98" s="35" customFormat="true" ht="23.25" hidden="true" customHeight="false" outlineLevel="0" collapsed="false">
      <c r="A98" s="86"/>
      <c r="B98" s="87"/>
      <c r="C98" s="167"/>
      <c r="D98" s="94" t="s">
        <v>26</v>
      </c>
      <c r="E98" s="95"/>
      <c r="F98" s="95"/>
      <c r="G98" s="95"/>
      <c r="H98" s="88"/>
      <c r="I98" s="88"/>
      <c r="J98" s="91"/>
      <c r="K98" s="96"/>
      <c r="L98" s="96"/>
      <c r="M98" s="97"/>
      <c r="N98" s="98" t="n">
        <f aca="false">E98+H98+I98+K98+L98+M98</f>
        <v>0</v>
      </c>
    </row>
    <row r="99" s="35" customFormat="true" ht="23.25" hidden="true" customHeight="false" outlineLevel="0" collapsed="false">
      <c r="A99" s="86"/>
      <c r="B99" s="87"/>
      <c r="C99" s="167"/>
      <c r="D99" s="94" t="s">
        <v>27</v>
      </c>
      <c r="E99" s="95"/>
      <c r="F99" s="95"/>
      <c r="G99" s="95"/>
      <c r="H99" s="88"/>
      <c r="I99" s="88"/>
      <c r="J99" s="91"/>
      <c r="K99" s="96"/>
      <c r="L99" s="96"/>
      <c r="M99" s="97"/>
      <c r="N99" s="98" t="n">
        <f aca="false">E99+H99+I99+K99+L99+M99</f>
        <v>0</v>
      </c>
    </row>
    <row r="100" s="35" customFormat="true" ht="19.5" hidden="true" customHeight="false" outlineLevel="0" collapsed="false">
      <c r="A100" s="81"/>
      <c r="B100" s="82" t="s">
        <v>32</v>
      </c>
      <c r="C100" s="83" t="s">
        <v>33</v>
      </c>
      <c r="D100" s="83"/>
      <c r="E100" s="83"/>
      <c r="F100" s="83"/>
      <c r="G100" s="83"/>
      <c r="H100" s="83"/>
      <c r="I100" s="83"/>
      <c r="J100" s="83"/>
      <c r="K100" s="84"/>
      <c r="L100" s="84"/>
      <c r="M100" s="84"/>
      <c r="N100" s="84"/>
    </row>
    <row r="101" s="35" customFormat="true" ht="22.5" hidden="true" customHeight="true" outlineLevel="0" collapsed="false">
      <c r="A101" s="101" t="s">
        <v>37</v>
      </c>
      <c r="B101" s="87" t="s">
        <v>35</v>
      </c>
      <c r="C101" s="168"/>
      <c r="D101" s="89" t="s">
        <v>36</v>
      </c>
      <c r="E101" s="90" t="n">
        <f aca="false">SUM(E102:E104)</f>
        <v>0</v>
      </c>
      <c r="F101" s="90" t="n">
        <f aca="false">SUM(F102:F104)</f>
        <v>0</v>
      </c>
      <c r="G101" s="90" t="n">
        <f aca="false">SUM(G102:G104)</f>
        <v>0</v>
      </c>
      <c r="H101" s="90" t="n">
        <f aca="false">SUM(H102:H104)</f>
        <v>0</v>
      </c>
      <c r="I101" s="90" t="n">
        <f aca="false">SUM(I102:I104)</f>
        <v>0</v>
      </c>
      <c r="J101" s="91"/>
      <c r="K101" s="92" t="n">
        <f aca="false">SUM(K102:K104)</f>
        <v>0</v>
      </c>
      <c r="L101" s="92" t="n">
        <f aca="false">SUM(L102:L104)</f>
        <v>0</v>
      </c>
      <c r="M101" s="90" t="n">
        <f aca="false">SUM(M102:M104)</f>
        <v>0</v>
      </c>
      <c r="N101" s="93" t="n">
        <f aca="false">E101+H101+I101+K101+L101+M101</f>
        <v>0</v>
      </c>
    </row>
    <row r="102" s="35" customFormat="true" ht="23.25" hidden="true" customHeight="false" outlineLevel="0" collapsed="false">
      <c r="A102" s="101"/>
      <c r="B102" s="87"/>
      <c r="C102" s="168"/>
      <c r="D102" s="94" t="s">
        <v>25</v>
      </c>
      <c r="E102" s="95"/>
      <c r="F102" s="95"/>
      <c r="G102" s="95"/>
      <c r="H102" s="88"/>
      <c r="I102" s="88"/>
      <c r="J102" s="91"/>
      <c r="K102" s="96"/>
      <c r="L102" s="96"/>
      <c r="M102" s="97"/>
      <c r="N102" s="98" t="n">
        <f aca="false">E102+H102+I102+K102+L102+M102</f>
        <v>0</v>
      </c>
    </row>
    <row r="103" s="35" customFormat="true" ht="23.25" hidden="true" customHeight="false" outlineLevel="0" collapsed="false">
      <c r="A103" s="101"/>
      <c r="B103" s="87"/>
      <c r="C103" s="168"/>
      <c r="D103" s="94" t="s">
        <v>26</v>
      </c>
      <c r="E103" s="95"/>
      <c r="F103" s="95"/>
      <c r="G103" s="95"/>
      <c r="H103" s="88"/>
      <c r="I103" s="88"/>
      <c r="J103" s="91"/>
      <c r="K103" s="96"/>
      <c r="L103" s="96"/>
      <c r="M103" s="97"/>
      <c r="N103" s="98" t="n">
        <f aca="false">E103+H103+I103+K103+L103+M103</f>
        <v>0</v>
      </c>
    </row>
    <row r="104" s="35" customFormat="true" ht="23.25" hidden="true" customHeight="false" outlineLevel="0" collapsed="false">
      <c r="A104" s="101"/>
      <c r="B104" s="87"/>
      <c r="C104" s="168"/>
      <c r="D104" s="94" t="s">
        <v>27</v>
      </c>
      <c r="E104" s="95"/>
      <c r="F104" s="95"/>
      <c r="G104" s="95"/>
      <c r="H104" s="88"/>
      <c r="I104" s="88"/>
      <c r="J104" s="91"/>
      <c r="K104" s="96"/>
      <c r="L104" s="96"/>
      <c r="M104" s="97"/>
      <c r="N104" s="98" t="n">
        <f aca="false">E104+H104+I104+K104+L104+M104</f>
        <v>0</v>
      </c>
    </row>
    <row r="105" s="35" customFormat="true" ht="39.75" hidden="true" customHeight="false" outlineLevel="0" collapsed="false">
      <c r="A105" s="103" t="s">
        <v>38</v>
      </c>
      <c r="B105" s="104" t="s">
        <v>39</v>
      </c>
      <c r="C105" s="169"/>
      <c r="D105" s="170"/>
      <c r="E105" s="105"/>
      <c r="F105" s="105"/>
      <c r="G105" s="105"/>
      <c r="H105" s="105"/>
      <c r="I105" s="105"/>
      <c r="J105" s="106"/>
      <c r="K105" s="107"/>
      <c r="L105" s="107"/>
      <c r="M105" s="108"/>
      <c r="N105" s="109"/>
    </row>
    <row r="106" s="35" customFormat="true" ht="21" hidden="true" customHeight="true" outlineLevel="0" collapsed="false">
      <c r="A106" s="110" t="s">
        <v>40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</row>
    <row r="107" s="35" customFormat="true" ht="19.5" hidden="true" customHeight="false" outlineLevel="0" collapsed="false">
      <c r="A107" s="111"/>
      <c r="B107" s="112" t="s">
        <v>32</v>
      </c>
      <c r="C107" s="113" t="s">
        <v>33</v>
      </c>
      <c r="D107" s="113"/>
      <c r="E107" s="113"/>
      <c r="F107" s="113"/>
      <c r="G107" s="113"/>
      <c r="H107" s="113"/>
      <c r="I107" s="113"/>
      <c r="J107" s="113"/>
      <c r="K107" s="84"/>
      <c r="L107" s="84"/>
      <c r="M107" s="84"/>
      <c r="N107" s="84"/>
    </row>
    <row r="108" s="35" customFormat="true" ht="22.5" hidden="true" customHeight="true" outlineLevel="0" collapsed="false">
      <c r="A108" s="114" t="s">
        <v>34</v>
      </c>
      <c r="B108" s="115" t="s">
        <v>35</v>
      </c>
      <c r="C108" s="102"/>
      <c r="D108" s="89" t="s">
        <v>36</v>
      </c>
      <c r="E108" s="90" t="n">
        <f aca="false">SUM(E109:E111)</f>
        <v>0</v>
      </c>
      <c r="F108" s="90" t="n">
        <f aca="false">SUM(F109:F111)</f>
        <v>0</v>
      </c>
      <c r="G108" s="90" t="n">
        <f aca="false">SUM(G109:G111)</f>
        <v>0</v>
      </c>
      <c r="H108" s="90" t="n">
        <f aca="false">SUM(H109:H111)</f>
        <v>0</v>
      </c>
      <c r="I108" s="90" t="n">
        <f aca="false">SUM(I109:I111)</f>
        <v>0</v>
      </c>
      <c r="J108" s="91"/>
      <c r="K108" s="92" t="n">
        <f aca="false">SUM(K109:K111)</f>
        <v>0</v>
      </c>
      <c r="L108" s="92" t="n">
        <f aca="false">SUM(L109:L111)</f>
        <v>0</v>
      </c>
      <c r="M108" s="90" t="n">
        <f aca="false">SUM(M109:M111)</f>
        <v>0</v>
      </c>
      <c r="N108" s="93" t="n">
        <f aca="false">E108+H108+I108+K108+L108+M108</f>
        <v>0</v>
      </c>
    </row>
    <row r="109" s="35" customFormat="true" ht="23.25" hidden="true" customHeight="false" outlineLevel="0" collapsed="false">
      <c r="A109" s="114"/>
      <c r="B109" s="115"/>
      <c r="C109" s="102"/>
      <c r="D109" s="94" t="s">
        <v>25</v>
      </c>
      <c r="E109" s="95"/>
      <c r="F109" s="95"/>
      <c r="G109" s="95"/>
      <c r="H109" s="88"/>
      <c r="I109" s="88"/>
      <c r="J109" s="91"/>
      <c r="K109" s="96"/>
      <c r="L109" s="96"/>
      <c r="M109" s="97"/>
      <c r="N109" s="98" t="n">
        <f aca="false">E109+H109+I109+K109+L109+M109</f>
        <v>0</v>
      </c>
    </row>
    <row r="110" s="35" customFormat="true" ht="23.25" hidden="true" customHeight="false" outlineLevel="0" collapsed="false">
      <c r="A110" s="114"/>
      <c r="B110" s="115"/>
      <c r="C110" s="102"/>
      <c r="D110" s="94" t="s">
        <v>26</v>
      </c>
      <c r="E110" s="95"/>
      <c r="F110" s="95"/>
      <c r="G110" s="95"/>
      <c r="H110" s="88"/>
      <c r="I110" s="88"/>
      <c r="J110" s="91"/>
      <c r="K110" s="96"/>
      <c r="L110" s="96"/>
      <c r="M110" s="97"/>
      <c r="N110" s="98" t="n">
        <f aca="false">E110+H110+I110+K110+L110+M110</f>
        <v>0</v>
      </c>
    </row>
    <row r="111" s="35" customFormat="true" ht="23.25" hidden="true" customHeight="false" outlineLevel="0" collapsed="false">
      <c r="A111" s="114"/>
      <c r="B111" s="115"/>
      <c r="C111" s="102"/>
      <c r="D111" s="94" t="s">
        <v>27</v>
      </c>
      <c r="E111" s="95"/>
      <c r="F111" s="95"/>
      <c r="G111" s="95"/>
      <c r="H111" s="88"/>
      <c r="I111" s="88"/>
      <c r="J111" s="91"/>
      <c r="K111" s="96"/>
      <c r="L111" s="96"/>
      <c r="M111" s="97"/>
      <c r="N111" s="98" t="n">
        <f aca="false">E111+H111+I111+K111+L111+M111</f>
        <v>0</v>
      </c>
    </row>
    <row r="112" s="35" customFormat="true" ht="40.5" hidden="true" customHeight="false" outlineLevel="0" collapsed="false">
      <c r="A112" s="116" t="str">
        <f aca="false">E93</f>
        <v>IV</v>
      </c>
      <c r="B112" s="117" t="s">
        <v>41</v>
      </c>
      <c r="C112" s="118"/>
      <c r="D112" s="119" t="s">
        <v>24</v>
      </c>
      <c r="E112" s="120" t="n">
        <f aca="false">E113+E114+E115</f>
        <v>0</v>
      </c>
      <c r="F112" s="120" t="n">
        <f aca="false">F113+F114+F115</f>
        <v>0</v>
      </c>
      <c r="G112" s="120" t="n">
        <f aca="false">G113+G114+G115</f>
        <v>0</v>
      </c>
      <c r="H112" s="120" t="n">
        <f aca="false">H113+H114+H115</f>
        <v>0</v>
      </c>
      <c r="I112" s="120" t="n">
        <f aca="false">I113+I114+I115</f>
        <v>0</v>
      </c>
      <c r="J112" s="121"/>
      <c r="K112" s="122" t="n">
        <f aca="false">K113+K114+K115</f>
        <v>0</v>
      </c>
      <c r="L112" s="122" t="n">
        <f aca="false">L113+L114+L115</f>
        <v>0</v>
      </c>
      <c r="M112" s="120" t="n">
        <f aca="false">M113+M114+M115</f>
        <v>0</v>
      </c>
      <c r="N112" s="123" t="n">
        <f aca="false">N113+N114+N115</f>
        <v>0</v>
      </c>
    </row>
    <row r="113" s="35" customFormat="true" ht="20.25" hidden="true" customHeight="false" outlineLevel="0" collapsed="false">
      <c r="A113" s="116"/>
      <c r="B113" s="124" t="str">
        <f aca="false">F93</f>
        <v>ЖИЛЬЕ И ГОРОДСКАЯ СРЕДА</v>
      </c>
      <c r="C113" s="118"/>
      <c r="D113" s="125" t="s">
        <v>25</v>
      </c>
      <c r="E113" s="126"/>
      <c r="F113" s="126"/>
      <c r="G113" s="126"/>
      <c r="H113" s="126"/>
      <c r="I113" s="126"/>
      <c r="J113" s="121"/>
      <c r="K113" s="127"/>
      <c r="L113" s="127"/>
      <c r="M113" s="128"/>
      <c r="N113" s="129" t="n">
        <f aca="false">E113+H113+I113+K113+L113+M113</f>
        <v>0</v>
      </c>
    </row>
    <row r="114" s="35" customFormat="true" ht="20.25" hidden="true" customHeight="false" outlineLevel="0" collapsed="false">
      <c r="A114" s="116"/>
      <c r="B114" s="124"/>
      <c r="C114" s="118"/>
      <c r="D114" s="125" t="s">
        <v>26</v>
      </c>
      <c r="E114" s="126"/>
      <c r="F114" s="126"/>
      <c r="G114" s="126"/>
      <c r="H114" s="126"/>
      <c r="I114" s="126"/>
      <c r="J114" s="121"/>
      <c r="K114" s="127"/>
      <c r="L114" s="127"/>
      <c r="M114" s="128"/>
      <c r="N114" s="129" t="n">
        <f aca="false">E114+H114+I114+K114+L114+M114</f>
        <v>0</v>
      </c>
    </row>
    <row r="115" s="35" customFormat="true" ht="21" hidden="true" customHeight="false" outlineLevel="0" collapsed="false">
      <c r="A115" s="116"/>
      <c r="B115" s="124"/>
      <c r="C115" s="118"/>
      <c r="D115" s="131" t="s">
        <v>27</v>
      </c>
      <c r="E115" s="132"/>
      <c r="F115" s="132"/>
      <c r="G115" s="132"/>
      <c r="H115" s="132"/>
      <c r="I115" s="132"/>
      <c r="J115" s="121"/>
      <c r="K115" s="127"/>
      <c r="L115" s="127"/>
      <c r="M115" s="133"/>
      <c r="N115" s="134" t="n">
        <f aca="false">E115+H115+I115+K115+L115+M115</f>
        <v>0</v>
      </c>
    </row>
    <row r="116" s="35" customFormat="true" ht="34.3" hidden="false" customHeight="true" outlineLevel="0" collapsed="false">
      <c r="A116" s="73"/>
      <c r="B116" s="74"/>
      <c r="C116" s="74"/>
      <c r="D116" s="74"/>
      <c r="E116" s="75" t="s">
        <v>53</v>
      </c>
      <c r="F116" s="76" t="s">
        <v>54</v>
      </c>
      <c r="G116" s="77"/>
      <c r="H116" s="74"/>
      <c r="I116" s="74"/>
      <c r="J116" s="74"/>
      <c r="K116" s="78"/>
      <c r="L116" s="74"/>
      <c r="M116" s="74"/>
      <c r="N116" s="79"/>
    </row>
    <row r="117" s="35" customFormat="true" ht="21" hidden="true" customHeight="true" outlineLevel="0" collapsed="false">
      <c r="A117" s="80" t="s">
        <v>31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</row>
    <row r="118" s="35" customFormat="true" ht="19.5" hidden="true" customHeight="false" outlineLevel="0" collapsed="false">
      <c r="A118" s="81"/>
      <c r="B118" s="82" t="s">
        <v>32</v>
      </c>
      <c r="C118" s="83" t="s">
        <v>33</v>
      </c>
      <c r="D118" s="83"/>
      <c r="E118" s="83"/>
      <c r="F118" s="83"/>
      <c r="G118" s="83"/>
      <c r="H118" s="83"/>
      <c r="I118" s="83"/>
      <c r="J118" s="83"/>
      <c r="K118" s="84"/>
      <c r="L118" s="84"/>
      <c r="M118" s="84"/>
      <c r="N118" s="84"/>
    </row>
    <row r="119" s="35" customFormat="true" ht="22.5" hidden="true" customHeight="true" outlineLevel="0" collapsed="false">
      <c r="A119" s="86" t="s">
        <v>34</v>
      </c>
      <c r="B119" s="87" t="s">
        <v>35</v>
      </c>
      <c r="C119" s="167"/>
      <c r="D119" s="89" t="s">
        <v>36</v>
      </c>
      <c r="E119" s="90" t="n">
        <f aca="false">SUM(E120:E122)</f>
        <v>0</v>
      </c>
      <c r="F119" s="90" t="n">
        <f aca="false">SUM(F120:F122)</f>
        <v>0</v>
      </c>
      <c r="G119" s="90" t="n">
        <f aca="false">SUM(G120:G122)</f>
        <v>0</v>
      </c>
      <c r="H119" s="90" t="n">
        <f aca="false">SUM(H120:H122)</f>
        <v>0</v>
      </c>
      <c r="I119" s="90" t="n">
        <f aca="false">SUM(I120:I122)</f>
        <v>0</v>
      </c>
      <c r="J119" s="91"/>
      <c r="K119" s="92" t="n">
        <f aca="false">SUM(K120:K122)</f>
        <v>0</v>
      </c>
      <c r="L119" s="92" t="n">
        <f aca="false">SUM(L120:L122)</f>
        <v>0</v>
      </c>
      <c r="M119" s="90" t="n">
        <f aca="false">SUM(M120:M122)</f>
        <v>0</v>
      </c>
      <c r="N119" s="93" t="n">
        <f aca="false">E119+H119+I119+K119+L119+M119</f>
        <v>0</v>
      </c>
    </row>
    <row r="120" s="35" customFormat="true" ht="23.25" hidden="true" customHeight="false" outlineLevel="0" collapsed="false">
      <c r="A120" s="86"/>
      <c r="B120" s="87"/>
      <c r="C120" s="167"/>
      <c r="D120" s="94" t="s">
        <v>25</v>
      </c>
      <c r="E120" s="95"/>
      <c r="F120" s="95"/>
      <c r="G120" s="95"/>
      <c r="H120" s="88"/>
      <c r="I120" s="88"/>
      <c r="J120" s="91"/>
      <c r="K120" s="96"/>
      <c r="L120" s="96"/>
      <c r="M120" s="97"/>
      <c r="N120" s="98" t="n">
        <f aca="false">E120+H120+I120+K120+L120+M120</f>
        <v>0</v>
      </c>
    </row>
    <row r="121" s="35" customFormat="true" ht="23.25" hidden="true" customHeight="false" outlineLevel="0" collapsed="false">
      <c r="A121" s="86"/>
      <c r="B121" s="87"/>
      <c r="C121" s="167"/>
      <c r="D121" s="94" t="s">
        <v>26</v>
      </c>
      <c r="E121" s="95"/>
      <c r="F121" s="95"/>
      <c r="G121" s="95"/>
      <c r="H121" s="88"/>
      <c r="I121" s="88"/>
      <c r="J121" s="91"/>
      <c r="K121" s="96"/>
      <c r="L121" s="96"/>
      <c r="M121" s="97"/>
      <c r="N121" s="98" t="n">
        <f aca="false">E121+H121+I121+K121+L121+M121</f>
        <v>0</v>
      </c>
    </row>
    <row r="122" s="35" customFormat="true" ht="23.25" hidden="true" customHeight="false" outlineLevel="0" collapsed="false">
      <c r="A122" s="86"/>
      <c r="B122" s="87"/>
      <c r="C122" s="167"/>
      <c r="D122" s="94" t="s">
        <v>27</v>
      </c>
      <c r="E122" s="95"/>
      <c r="F122" s="95"/>
      <c r="G122" s="95"/>
      <c r="H122" s="88"/>
      <c r="I122" s="88"/>
      <c r="J122" s="91"/>
      <c r="K122" s="96"/>
      <c r="L122" s="96"/>
      <c r="M122" s="97"/>
      <c r="N122" s="98" t="n">
        <f aca="false">E122+H122+I122+K122+L122+M122</f>
        <v>0</v>
      </c>
    </row>
    <row r="123" s="35" customFormat="true" ht="19.5" hidden="true" customHeight="false" outlineLevel="0" collapsed="false">
      <c r="A123" s="81"/>
      <c r="B123" s="82" t="s">
        <v>32</v>
      </c>
      <c r="C123" s="83" t="s">
        <v>33</v>
      </c>
      <c r="D123" s="83"/>
      <c r="E123" s="83"/>
      <c r="F123" s="83"/>
      <c r="G123" s="83"/>
      <c r="H123" s="83"/>
      <c r="I123" s="83"/>
      <c r="J123" s="83"/>
      <c r="K123" s="84"/>
      <c r="L123" s="84"/>
      <c r="M123" s="84"/>
      <c r="N123" s="84"/>
    </row>
    <row r="124" s="35" customFormat="true" ht="22.5" hidden="true" customHeight="true" outlineLevel="0" collapsed="false">
      <c r="A124" s="101" t="s">
        <v>37</v>
      </c>
      <c r="B124" s="87" t="s">
        <v>35</v>
      </c>
      <c r="C124" s="168"/>
      <c r="D124" s="89" t="s">
        <v>36</v>
      </c>
      <c r="E124" s="90" t="n">
        <f aca="false">SUM(E125:E127)</f>
        <v>0</v>
      </c>
      <c r="F124" s="90" t="n">
        <f aca="false">SUM(F125:F127)</f>
        <v>0</v>
      </c>
      <c r="G124" s="90" t="n">
        <f aca="false">SUM(G125:G127)</f>
        <v>0</v>
      </c>
      <c r="H124" s="90" t="n">
        <f aca="false">SUM(H125:H127)</f>
        <v>0</v>
      </c>
      <c r="I124" s="90" t="n">
        <f aca="false">SUM(I125:I127)</f>
        <v>0</v>
      </c>
      <c r="J124" s="91"/>
      <c r="K124" s="92" t="n">
        <f aca="false">SUM(K125:K127)</f>
        <v>0</v>
      </c>
      <c r="L124" s="92" t="n">
        <f aca="false">SUM(L125:L127)</f>
        <v>0</v>
      </c>
      <c r="M124" s="90" t="n">
        <f aca="false">SUM(M125:M127)</f>
        <v>0</v>
      </c>
      <c r="N124" s="93" t="n">
        <f aca="false">E124+H124+I124+K124+L124+M124</f>
        <v>0</v>
      </c>
    </row>
    <row r="125" s="35" customFormat="true" ht="23.25" hidden="true" customHeight="false" outlineLevel="0" collapsed="false">
      <c r="A125" s="101"/>
      <c r="B125" s="87"/>
      <c r="C125" s="168"/>
      <c r="D125" s="94" t="s">
        <v>25</v>
      </c>
      <c r="E125" s="95"/>
      <c r="F125" s="95"/>
      <c r="G125" s="95"/>
      <c r="H125" s="88"/>
      <c r="I125" s="88"/>
      <c r="J125" s="91"/>
      <c r="K125" s="96"/>
      <c r="L125" s="96"/>
      <c r="M125" s="97"/>
      <c r="N125" s="98" t="n">
        <f aca="false">E125+H125+I125+K125+L125+M125</f>
        <v>0</v>
      </c>
    </row>
    <row r="126" s="35" customFormat="true" ht="23.25" hidden="true" customHeight="false" outlineLevel="0" collapsed="false">
      <c r="A126" s="101"/>
      <c r="B126" s="87"/>
      <c r="C126" s="168"/>
      <c r="D126" s="94" t="s">
        <v>26</v>
      </c>
      <c r="E126" s="95"/>
      <c r="F126" s="95"/>
      <c r="G126" s="95"/>
      <c r="H126" s="88"/>
      <c r="I126" s="88"/>
      <c r="J126" s="91"/>
      <c r="K126" s="96"/>
      <c r="L126" s="96"/>
      <c r="M126" s="97"/>
      <c r="N126" s="98" t="n">
        <f aca="false">E126+H126+I126+K126+L126+M126</f>
        <v>0</v>
      </c>
    </row>
    <row r="127" s="35" customFormat="true" ht="23.25" hidden="true" customHeight="false" outlineLevel="0" collapsed="false">
      <c r="A127" s="101"/>
      <c r="B127" s="87"/>
      <c r="C127" s="168"/>
      <c r="D127" s="94" t="s">
        <v>27</v>
      </c>
      <c r="E127" s="95"/>
      <c r="F127" s="95"/>
      <c r="G127" s="95"/>
      <c r="H127" s="88"/>
      <c r="I127" s="88"/>
      <c r="J127" s="91"/>
      <c r="K127" s="96"/>
      <c r="L127" s="96"/>
      <c r="M127" s="97"/>
      <c r="N127" s="98" t="n">
        <f aca="false">E127+H127+I127+K127+L127+M127</f>
        <v>0</v>
      </c>
    </row>
    <row r="128" s="35" customFormat="true" ht="39.75" hidden="true" customHeight="false" outlineLevel="0" collapsed="false">
      <c r="A128" s="103" t="s">
        <v>38</v>
      </c>
      <c r="B128" s="104" t="s">
        <v>39</v>
      </c>
      <c r="C128" s="169"/>
      <c r="D128" s="170"/>
      <c r="E128" s="105"/>
      <c r="F128" s="105"/>
      <c r="G128" s="105"/>
      <c r="H128" s="105"/>
      <c r="I128" s="105"/>
      <c r="J128" s="106"/>
      <c r="K128" s="107"/>
      <c r="L128" s="107"/>
      <c r="M128" s="108"/>
      <c r="N128" s="109"/>
    </row>
    <row r="129" s="35" customFormat="true" ht="21" hidden="true" customHeight="true" outlineLevel="0" collapsed="false">
      <c r="A129" s="110" t="s">
        <v>40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</row>
    <row r="130" s="35" customFormat="true" ht="19.5" hidden="true" customHeight="false" outlineLevel="0" collapsed="false">
      <c r="A130" s="111"/>
      <c r="B130" s="112" t="s">
        <v>32</v>
      </c>
      <c r="C130" s="113" t="s">
        <v>33</v>
      </c>
      <c r="D130" s="113"/>
      <c r="E130" s="113"/>
      <c r="F130" s="113"/>
      <c r="G130" s="113"/>
      <c r="H130" s="113"/>
      <c r="I130" s="113"/>
      <c r="J130" s="113"/>
      <c r="K130" s="84"/>
      <c r="L130" s="84"/>
      <c r="M130" s="84"/>
      <c r="N130" s="84"/>
    </row>
    <row r="131" s="35" customFormat="true" ht="22.5" hidden="true" customHeight="true" outlineLevel="0" collapsed="false">
      <c r="A131" s="114" t="s">
        <v>34</v>
      </c>
      <c r="B131" s="115" t="s">
        <v>35</v>
      </c>
      <c r="C131" s="102"/>
      <c r="D131" s="89" t="s">
        <v>36</v>
      </c>
      <c r="E131" s="90" t="n">
        <f aca="false">SUM(E132:E134)</f>
        <v>0</v>
      </c>
      <c r="F131" s="90" t="n">
        <f aca="false">SUM(F132:F134)</f>
        <v>0</v>
      </c>
      <c r="G131" s="90" t="n">
        <f aca="false">SUM(G132:G134)</f>
        <v>0</v>
      </c>
      <c r="H131" s="90" t="n">
        <f aca="false">SUM(H132:H134)</f>
        <v>0</v>
      </c>
      <c r="I131" s="90" t="n">
        <f aca="false">SUM(I132:I134)</f>
        <v>0</v>
      </c>
      <c r="J131" s="91"/>
      <c r="K131" s="92" t="n">
        <f aca="false">SUM(K132:K134)</f>
        <v>0</v>
      </c>
      <c r="L131" s="92" t="n">
        <f aca="false">SUM(L132:L134)</f>
        <v>0</v>
      </c>
      <c r="M131" s="90" t="n">
        <f aca="false">SUM(M132:M134)</f>
        <v>0</v>
      </c>
      <c r="N131" s="93" t="n">
        <f aca="false">E131+H131+I131+K131+L131+M131</f>
        <v>0</v>
      </c>
    </row>
    <row r="132" s="35" customFormat="true" ht="23.25" hidden="true" customHeight="false" outlineLevel="0" collapsed="false">
      <c r="A132" s="114"/>
      <c r="B132" s="115"/>
      <c r="C132" s="102"/>
      <c r="D132" s="94" t="s">
        <v>25</v>
      </c>
      <c r="E132" s="95"/>
      <c r="F132" s="95"/>
      <c r="G132" s="95"/>
      <c r="H132" s="88"/>
      <c r="I132" s="88"/>
      <c r="J132" s="91"/>
      <c r="K132" s="96"/>
      <c r="L132" s="96"/>
      <c r="M132" s="97"/>
      <c r="N132" s="98" t="n">
        <f aca="false">E132+H132+I132+K132+L132+M132</f>
        <v>0</v>
      </c>
    </row>
    <row r="133" s="35" customFormat="true" ht="23.25" hidden="true" customHeight="false" outlineLevel="0" collapsed="false">
      <c r="A133" s="114"/>
      <c r="B133" s="115"/>
      <c r="C133" s="102"/>
      <c r="D133" s="94" t="s">
        <v>26</v>
      </c>
      <c r="E133" s="95"/>
      <c r="F133" s="95"/>
      <c r="G133" s="95"/>
      <c r="H133" s="88"/>
      <c r="I133" s="88"/>
      <c r="J133" s="91"/>
      <c r="K133" s="96"/>
      <c r="L133" s="96"/>
      <c r="M133" s="97"/>
      <c r="N133" s="98" t="n">
        <f aca="false">E133+H133+I133+K133+L133+M133</f>
        <v>0</v>
      </c>
    </row>
    <row r="134" s="35" customFormat="true" ht="23.25" hidden="true" customHeight="false" outlineLevel="0" collapsed="false">
      <c r="A134" s="114"/>
      <c r="B134" s="115"/>
      <c r="C134" s="102"/>
      <c r="D134" s="94" t="s">
        <v>27</v>
      </c>
      <c r="E134" s="95"/>
      <c r="F134" s="95"/>
      <c r="G134" s="95"/>
      <c r="H134" s="88"/>
      <c r="I134" s="88"/>
      <c r="J134" s="91"/>
      <c r="K134" s="96"/>
      <c r="L134" s="96"/>
      <c r="M134" s="97"/>
      <c r="N134" s="98" t="n">
        <f aca="false">E134+H134+I134+K134+L134+M134</f>
        <v>0</v>
      </c>
    </row>
    <row r="135" s="35" customFormat="true" ht="40.5" hidden="true" customHeight="false" outlineLevel="0" collapsed="false">
      <c r="A135" s="116" t="str">
        <f aca="false">E116</f>
        <v>V</v>
      </c>
      <c r="B135" s="117" t="s">
        <v>41</v>
      </c>
      <c r="C135" s="118"/>
      <c r="D135" s="119" t="s">
        <v>24</v>
      </c>
      <c r="E135" s="120" t="n">
        <f aca="false">E136+E137+E138</f>
        <v>0</v>
      </c>
      <c r="F135" s="120" t="n">
        <f aca="false">F136+F137+F138</f>
        <v>0</v>
      </c>
      <c r="G135" s="120" t="n">
        <f aca="false">G136+G137+G138</f>
        <v>0</v>
      </c>
      <c r="H135" s="120" t="n">
        <f aca="false">H136+H137+H138</f>
        <v>0</v>
      </c>
      <c r="I135" s="120" t="n">
        <f aca="false">I136+I137+I138</f>
        <v>0</v>
      </c>
      <c r="J135" s="121"/>
      <c r="K135" s="122" t="n">
        <f aca="false">K136+K137+K138</f>
        <v>0</v>
      </c>
      <c r="L135" s="122" t="n">
        <f aca="false">L136+L137+L138</f>
        <v>0</v>
      </c>
      <c r="M135" s="120" t="n">
        <f aca="false">M136+M137+M138</f>
        <v>0</v>
      </c>
      <c r="N135" s="123" t="n">
        <f aca="false">N136+N137+N138</f>
        <v>0</v>
      </c>
    </row>
    <row r="136" s="35" customFormat="true" ht="20.25" hidden="true" customHeight="false" outlineLevel="0" collapsed="false">
      <c r="A136" s="116"/>
      <c r="B136" s="124" t="str">
        <f aca="false">F116</f>
        <v>ЭКОЛОГИЯ</v>
      </c>
      <c r="C136" s="118"/>
      <c r="D136" s="125" t="s">
        <v>25</v>
      </c>
      <c r="E136" s="126"/>
      <c r="F136" s="126"/>
      <c r="G136" s="126"/>
      <c r="H136" s="126"/>
      <c r="I136" s="126"/>
      <c r="J136" s="121"/>
      <c r="K136" s="127"/>
      <c r="L136" s="127"/>
      <c r="M136" s="128"/>
      <c r="N136" s="129" t="n">
        <f aca="false">E136+H136+I136+K136+L136+M136</f>
        <v>0</v>
      </c>
    </row>
    <row r="137" s="35" customFormat="true" ht="20.25" hidden="true" customHeight="false" outlineLevel="0" collapsed="false">
      <c r="A137" s="116"/>
      <c r="B137" s="124"/>
      <c r="C137" s="118"/>
      <c r="D137" s="125" t="s">
        <v>26</v>
      </c>
      <c r="E137" s="126"/>
      <c r="F137" s="126"/>
      <c r="G137" s="126"/>
      <c r="H137" s="126"/>
      <c r="I137" s="126"/>
      <c r="J137" s="121"/>
      <c r="K137" s="127"/>
      <c r="L137" s="127"/>
      <c r="M137" s="128"/>
      <c r="N137" s="129" t="n">
        <f aca="false">E137+H137+I137+K137+L137+M137</f>
        <v>0</v>
      </c>
    </row>
    <row r="138" s="35" customFormat="true" ht="21" hidden="true" customHeight="false" outlineLevel="0" collapsed="false">
      <c r="A138" s="116"/>
      <c r="B138" s="124"/>
      <c r="C138" s="118"/>
      <c r="D138" s="131" t="s">
        <v>27</v>
      </c>
      <c r="E138" s="132"/>
      <c r="F138" s="132"/>
      <c r="G138" s="132"/>
      <c r="H138" s="132"/>
      <c r="I138" s="132"/>
      <c r="J138" s="121"/>
      <c r="K138" s="127"/>
      <c r="L138" s="127"/>
      <c r="M138" s="133"/>
      <c r="N138" s="134" t="n">
        <f aca="false">E138+H138+I138+K138+L138+M138</f>
        <v>0</v>
      </c>
    </row>
    <row r="139" s="35" customFormat="true" ht="34.3" hidden="false" customHeight="true" outlineLevel="0" collapsed="false">
      <c r="A139" s="73"/>
      <c r="B139" s="74"/>
      <c r="C139" s="74"/>
      <c r="D139" s="74"/>
      <c r="E139" s="75" t="s">
        <v>55</v>
      </c>
      <c r="F139" s="76" t="s">
        <v>56</v>
      </c>
      <c r="G139" s="77"/>
      <c r="H139" s="74"/>
      <c r="I139" s="74"/>
      <c r="J139" s="74"/>
      <c r="K139" s="78"/>
      <c r="L139" s="74"/>
      <c r="M139" s="74"/>
      <c r="N139" s="79"/>
    </row>
    <row r="140" s="35" customFormat="true" ht="21" hidden="true" customHeight="true" outlineLevel="0" collapsed="false">
      <c r="A140" s="80" t="s">
        <v>31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</row>
    <row r="141" s="35" customFormat="true" ht="19.5" hidden="true" customHeight="false" outlineLevel="0" collapsed="false">
      <c r="A141" s="81"/>
      <c r="B141" s="82" t="s">
        <v>32</v>
      </c>
      <c r="C141" s="83" t="s">
        <v>33</v>
      </c>
      <c r="D141" s="83"/>
      <c r="E141" s="83"/>
      <c r="F141" s="83"/>
      <c r="G141" s="83"/>
      <c r="H141" s="83"/>
      <c r="I141" s="83"/>
      <c r="J141" s="83"/>
      <c r="K141" s="84"/>
      <c r="L141" s="84"/>
      <c r="M141" s="84"/>
      <c r="N141" s="84"/>
    </row>
    <row r="142" s="35" customFormat="true" ht="22.5" hidden="true" customHeight="true" outlineLevel="0" collapsed="false">
      <c r="A142" s="86" t="s">
        <v>34</v>
      </c>
      <c r="B142" s="87" t="s">
        <v>35</v>
      </c>
      <c r="C142" s="167"/>
      <c r="D142" s="89" t="s">
        <v>36</v>
      </c>
      <c r="E142" s="90" t="n">
        <f aca="false">SUM(E143:E145)</f>
        <v>0</v>
      </c>
      <c r="F142" s="90" t="n">
        <f aca="false">SUM(F143:F145)</f>
        <v>0</v>
      </c>
      <c r="G142" s="90" t="n">
        <f aca="false">SUM(G143:G145)</f>
        <v>0</v>
      </c>
      <c r="H142" s="90" t="n">
        <f aca="false">SUM(H143:H145)</f>
        <v>0</v>
      </c>
      <c r="I142" s="90" t="n">
        <f aca="false">SUM(I143:I145)</f>
        <v>0</v>
      </c>
      <c r="J142" s="91"/>
      <c r="K142" s="92" t="n">
        <f aca="false">SUM(K143:K145)</f>
        <v>0</v>
      </c>
      <c r="L142" s="92" t="n">
        <f aca="false">SUM(L143:L145)</f>
        <v>0</v>
      </c>
      <c r="M142" s="90" t="n">
        <f aca="false">SUM(M143:M145)</f>
        <v>0</v>
      </c>
      <c r="N142" s="93" t="n">
        <f aca="false">E142+H142+I142+K142+L142+M142</f>
        <v>0</v>
      </c>
    </row>
    <row r="143" s="35" customFormat="true" ht="23.25" hidden="true" customHeight="false" outlineLevel="0" collapsed="false">
      <c r="A143" s="86"/>
      <c r="B143" s="87"/>
      <c r="C143" s="167"/>
      <c r="D143" s="94" t="s">
        <v>25</v>
      </c>
      <c r="E143" s="95"/>
      <c r="F143" s="95"/>
      <c r="G143" s="95"/>
      <c r="H143" s="88"/>
      <c r="I143" s="88"/>
      <c r="J143" s="91"/>
      <c r="K143" s="96"/>
      <c r="L143" s="96"/>
      <c r="M143" s="97"/>
      <c r="N143" s="98" t="n">
        <f aca="false">E143+H143+I143+K143+L143+M143</f>
        <v>0</v>
      </c>
    </row>
    <row r="144" s="35" customFormat="true" ht="23.25" hidden="true" customHeight="false" outlineLevel="0" collapsed="false">
      <c r="A144" s="86"/>
      <c r="B144" s="87"/>
      <c r="C144" s="167"/>
      <c r="D144" s="94" t="s">
        <v>26</v>
      </c>
      <c r="E144" s="95"/>
      <c r="F144" s="95"/>
      <c r="G144" s="95"/>
      <c r="H144" s="88"/>
      <c r="I144" s="88"/>
      <c r="J144" s="91"/>
      <c r="K144" s="96"/>
      <c r="L144" s="96"/>
      <c r="M144" s="97"/>
      <c r="N144" s="98" t="n">
        <f aca="false">E144+H144+I144+K144+L144+M144</f>
        <v>0</v>
      </c>
    </row>
    <row r="145" s="35" customFormat="true" ht="23.25" hidden="true" customHeight="false" outlineLevel="0" collapsed="false">
      <c r="A145" s="86"/>
      <c r="B145" s="87"/>
      <c r="C145" s="167"/>
      <c r="D145" s="94" t="s">
        <v>27</v>
      </c>
      <c r="E145" s="95"/>
      <c r="F145" s="95"/>
      <c r="G145" s="95"/>
      <c r="H145" s="88"/>
      <c r="I145" s="88"/>
      <c r="J145" s="91"/>
      <c r="K145" s="96"/>
      <c r="L145" s="96"/>
      <c r="M145" s="97"/>
      <c r="N145" s="98" t="n">
        <f aca="false">E145+H145+I145+K145+L145+M145</f>
        <v>0</v>
      </c>
    </row>
    <row r="146" s="35" customFormat="true" ht="19.5" hidden="true" customHeight="false" outlineLevel="0" collapsed="false">
      <c r="A146" s="81"/>
      <c r="B146" s="82" t="s">
        <v>32</v>
      </c>
      <c r="C146" s="83" t="s">
        <v>33</v>
      </c>
      <c r="D146" s="83"/>
      <c r="E146" s="83"/>
      <c r="F146" s="83"/>
      <c r="G146" s="83"/>
      <c r="H146" s="83"/>
      <c r="I146" s="83"/>
      <c r="J146" s="83"/>
      <c r="K146" s="84"/>
      <c r="L146" s="84"/>
      <c r="M146" s="84"/>
      <c r="N146" s="84"/>
    </row>
    <row r="147" s="35" customFormat="true" ht="22.5" hidden="true" customHeight="true" outlineLevel="0" collapsed="false">
      <c r="A147" s="101" t="s">
        <v>37</v>
      </c>
      <c r="B147" s="87" t="s">
        <v>35</v>
      </c>
      <c r="C147" s="168"/>
      <c r="D147" s="89" t="s">
        <v>36</v>
      </c>
      <c r="E147" s="90" t="n">
        <f aca="false">SUM(E148:E150)</f>
        <v>0</v>
      </c>
      <c r="F147" s="90" t="n">
        <f aca="false">SUM(F148:F150)</f>
        <v>0</v>
      </c>
      <c r="G147" s="90" t="n">
        <f aca="false">SUM(G148:G150)</f>
        <v>0</v>
      </c>
      <c r="H147" s="90" t="n">
        <f aca="false">SUM(H148:H150)</f>
        <v>0</v>
      </c>
      <c r="I147" s="90" t="n">
        <f aca="false">SUM(I148:I150)</f>
        <v>0</v>
      </c>
      <c r="J147" s="91"/>
      <c r="K147" s="92" t="n">
        <f aca="false">SUM(K148:K150)</f>
        <v>0</v>
      </c>
      <c r="L147" s="92" t="n">
        <f aca="false">SUM(L148:L150)</f>
        <v>0</v>
      </c>
      <c r="M147" s="90" t="n">
        <f aca="false">SUM(M148:M150)</f>
        <v>0</v>
      </c>
      <c r="N147" s="93" t="n">
        <f aca="false">E147+H147+I147+K147+L147+M147</f>
        <v>0</v>
      </c>
    </row>
    <row r="148" s="35" customFormat="true" ht="23.25" hidden="true" customHeight="false" outlineLevel="0" collapsed="false">
      <c r="A148" s="101"/>
      <c r="B148" s="87"/>
      <c r="C148" s="168"/>
      <c r="D148" s="94" t="s">
        <v>25</v>
      </c>
      <c r="E148" s="95"/>
      <c r="F148" s="95"/>
      <c r="G148" s="95"/>
      <c r="H148" s="88"/>
      <c r="I148" s="88"/>
      <c r="J148" s="91"/>
      <c r="K148" s="96"/>
      <c r="L148" s="96"/>
      <c r="M148" s="97"/>
      <c r="N148" s="98" t="n">
        <f aca="false">E148+H148+I148+K148+L148+M148</f>
        <v>0</v>
      </c>
    </row>
    <row r="149" s="35" customFormat="true" ht="23.25" hidden="true" customHeight="false" outlineLevel="0" collapsed="false">
      <c r="A149" s="101"/>
      <c r="B149" s="87"/>
      <c r="C149" s="168"/>
      <c r="D149" s="94" t="s">
        <v>26</v>
      </c>
      <c r="E149" s="95"/>
      <c r="F149" s="95"/>
      <c r="G149" s="95"/>
      <c r="H149" s="88"/>
      <c r="I149" s="88"/>
      <c r="J149" s="91"/>
      <c r="K149" s="96"/>
      <c r="L149" s="96"/>
      <c r="M149" s="97"/>
      <c r="N149" s="98" t="n">
        <f aca="false">E149+H149+I149+K149+L149+M149</f>
        <v>0</v>
      </c>
    </row>
    <row r="150" s="35" customFormat="true" ht="23.25" hidden="true" customHeight="false" outlineLevel="0" collapsed="false">
      <c r="A150" s="101"/>
      <c r="B150" s="87"/>
      <c r="C150" s="168"/>
      <c r="D150" s="94" t="s">
        <v>27</v>
      </c>
      <c r="E150" s="95"/>
      <c r="F150" s="95"/>
      <c r="G150" s="95"/>
      <c r="H150" s="88"/>
      <c r="I150" s="88"/>
      <c r="J150" s="91"/>
      <c r="K150" s="96"/>
      <c r="L150" s="96"/>
      <c r="M150" s="97"/>
      <c r="N150" s="98" t="n">
        <f aca="false">E150+H150+I150+K150+L150+M150</f>
        <v>0</v>
      </c>
    </row>
    <row r="151" s="35" customFormat="true" ht="39.75" hidden="true" customHeight="false" outlineLevel="0" collapsed="false">
      <c r="A151" s="103" t="s">
        <v>38</v>
      </c>
      <c r="B151" s="104" t="s">
        <v>39</v>
      </c>
      <c r="C151" s="169"/>
      <c r="D151" s="170"/>
      <c r="E151" s="105"/>
      <c r="F151" s="105"/>
      <c r="G151" s="105"/>
      <c r="H151" s="105"/>
      <c r="I151" s="105"/>
      <c r="J151" s="106"/>
      <c r="K151" s="107"/>
      <c r="L151" s="107"/>
      <c r="M151" s="108"/>
      <c r="N151" s="109"/>
    </row>
    <row r="152" s="35" customFormat="true" ht="21" hidden="true" customHeight="true" outlineLevel="0" collapsed="false">
      <c r="A152" s="110" t="s">
        <v>40</v>
      </c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</row>
    <row r="153" s="35" customFormat="true" ht="19.5" hidden="true" customHeight="false" outlineLevel="0" collapsed="false">
      <c r="A153" s="111"/>
      <c r="B153" s="112" t="s">
        <v>32</v>
      </c>
      <c r="C153" s="113" t="s">
        <v>33</v>
      </c>
      <c r="D153" s="113"/>
      <c r="E153" s="113"/>
      <c r="F153" s="113"/>
      <c r="G153" s="113"/>
      <c r="H153" s="113"/>
      <c r="I153" s="113"/>
      <c r="J153" s="113"/>
      <c r="K153" s="84"/>
      <c r="L153" s="84"/>
      <c r="M153" s="84"/>
      <c r="N153" s="84"/>
    </row>
    <row r="154" s="35" customFormat="true" ht="22.5" hidden="true" customHeight="true" outlineLevel="0" collapsed="false">
      <c r="A154" s="114" t="s">
        <v>34</v>
      </c>
      <c r="B154" s="115" t="s">
        <v>35</v>
      </c>
      <c r="C154" s="102"/>
      <c r="D154" s="89" t="s">
        <v>36</v>
      </c>
      <c r="E154" s="90" t="n">
        <f aca="false">SUM(E155:E157)</f>
        <v>0</v>
      </c>
      <c r="F154" s="90" t="n">
        <f aca="false">SUM(F155:F157)</f>
        <v>0</v>
      </c>
      <c r="G154" s="90" t="n">
        <f aca="false">SUM(G155:G157)</f>
        <v>0</v>
      </c>
      <c r="H154" s="90" t="n">
        <f aca="false">SUM(H155:H157)</f>
        <v>0</v>
      </c>
      <c r="I154" s="90" t="n">
        <f aca="false">SUM(I155:I157)</f>
        <v>0</v>
      </c>
      <c r="J154" s="91"/>
      <c r="K154" s="92" t="n">
        <f aca="false">SUM(K155:K157)</f>
        <v>0</v>
      </c>
      <c r="L154" s="92" t="n">
        <f aca="false">SUM(L155:L157)</f>
        <v>0</v>
      </c>
      <c r="M154" s="90" t="n">
        <f aca="false">SUM(M155:M157)</f>
        <v>0</v>
      </c>
      <c r="N154" s="93" t="n">
        <f aca="false">E154+H154+I154+K154+L154+M154</f>
        <v>0</v>
      </c>
    </row>
    <row r="155" s="35" customFormat="true" ht="23.25" hidden="true" customHeight="false" outlineLevel="0" collapsed="false">
      <c r="A155" s="114"/>
      <c r="B155" s="115"/>
      <c r="C155" s="102"/>
      <c r="D155" s="94" t="s">
        <v>25</v>
      </c>
      <c r="E155" s="95"/>
      <c r="F155" s="95"/>
      <c r="G155" s="95"/>
      <c r="H155" s="88"/>
      <c r="I155" s="88"/>
      <c r="J155" s="91"/>
      <c r="K155" s="96"/>
      <c r="L155" s="96"/>
      <c r="M155" s="97"/>
      <c r="N155" s="98" t="n">
        <f aca="false">E155+H155+I155+K155+L155+M155</f>
        <v>0</v>
      </c>
    </row>
    <row r="156" s="35" customFormat="true" ht="23.25" hidden="true" customHeight="false" outlineLevel="0" collapsed="false">
      <c r="A156" s="114"/>
      <c r="B156" s="115"/>
      <c r="C156" s="102"/>
      <c r="D156" s="94" t="s">
        <v>26</v>
      </c>
      <c r="E156" s="95"/>
      <c r="F156" s="95"/>
      <c r="G156" s="95"/>
      <c r="H156" s="88"/>
      <c r="I156" s="88"/>
      <c r="J156" s="91"/>
      <c r="K156" s="96"/>
      <c r="L156" s="96"/>
      <c r="M156" s="97"/>
      <c r="N156" s="98" t="n">
        <f aca="false">E156+H156+I156+K156+L156+M156</f>
        <v>0</v>
      </c>
    </row>
    <row r="157" s="35" customFormat="true" ht="23.25" hidden="true" customHeight="false" outlineLevel="0" collapsed="false">
      <c r="A157" s="114"/>
      <c r="B157" s="115"/>
      <c r="C157" s="102"/>
      <c r="D157" s="94" t="s">
        <v>27</v>
      </c>
      <c r="E157" s="95"/>
      <c r="F157" s="95"/>
      <c r="G157" s="95"/>
      <c r="H157" s="88"/>
      <c r="I157" s="88"/>
      <c r="J157" s="91"/>
      <c r="K157" s="96"/>
      <c r="L157" s="96"/>
      <c r="M157" s="97"/>
      <c r="N157" s="98" t="n">
        <f aca="false">E157+H157+I157+K157+L157+M157</f>
        <v>0</v>
      </c>
    </row>
    <row r="158" s="35" customFormat="true" ht="40.5" hidden="true" customHeight="false" outlineLevel="0" collapsed="false">
      <c r="A158" s="116" t="str">
        <f aca="false">E139</f>
        <v>VI</v>
      </c>
      <c r="B158" s="117" t="s">
        <v>41</v>
      </c>
      <c r="C158" s="118"/>
      <c r="D158" s="119" t="s">
        <v>24</v>
      </c>
      <c r="E158" s="120" t="n">
        <f aca="false">E159+E160+E161</f>
        <v>0</v>
      </c>
      <c r="F158" s="120" t="n">
        <f aca="false">F159+F160+F161</f>
        <v>0</v>
      </c>
      <c r="G158" s="120" t="n">
        <f aca="false">G159+G160+G161</f>
        <v>0</v>
      </c>
      <c r="H158" s="120" t="n">
        <f aca="false">H159+H160+H161</f>
        <v>0</v>
      </c>
      <c r="I158" s="120" t="n">
        <f aca="false">I159+I160+I161</f>
        <v>0</v>
      </c>
      <c r="J158" s="121"/>
      <c r="K158" s="122" t="n">
        <f aca="false">K159+K160+K161</f>
        <v>0</v>
      </c>
      <c r="L158" s="122" t="n">
        <f aca="false">L159+L160+L161</f>
        <v>0</v>
      </c>
      <c r="M158" s="120" t="n">
        <f aca="false">M159+M160+M161</f>
        <v>0</v>
      </c>
      <c r="N158" s="123" t="n">
        <f aca="false">N159+N160+N161</f>
        <v>0</v>
      </c>
    </row>
    <row r="159" s="35" customFormat="true" ht="20.25" hidden="true" customHeight="false" outlineLevel="0" collapsed="false">
      <c r="A159" s="116"/>
      <c r="B159" s="124" t="str">
        <f aca="false">F139</f>
        <v>БЕЗОПАСНЫЕ И КАЧЕСТВЕННЫЕ АВТОМОБИЛЬНЫЕ ДОРОГИ</v>
      </c>
      <c r="C159" s="118"/>
      <c r="D159" s="125" t="s">
        <v>25</v>
      </c>
      <c r="E159" s="126"/>
      <c r="F159" s="126"/>
      <c r="G159" s="126"/>
      <c r="H159" s="126"/>
      <c r="I159" s="126"/>
      <c r="J159" s="121"/>
      <c r="K159" s="127"/>
      <c r="L159" s="127"/>
      <c r="M159" s="128"/>
      <c r="N159" s="129" t="n">
        <f aca="false">E159+H159+I159+K159+L159+M159</f>
        <v>0</v>
      </c>
    </row>
    <row r="160" s="35" customFormat="true" ht="20.25" hidden="true" customHeight="false" outlineLevel="0" collapsed="false">
      <c r="A160" s="116"/>
      <c r="B160" s="124"/>
      <c r="C160" s="118"/>
      <c r="D160" s="125" t="s">
        <v>26</v>
      </c>
      <c r="E160" s="126"/>
      <c r="F160" s="126"/>
      <c r="G160" s="126"/>
      <c r="H160" s="126"/>
      <c r="I160" s="126"/>
      <c r="J160" s="121"/>
      <c r="K160" s="127"/>
      <c r="L160" s="127"/>
      <c r="M160" s="128"/>
      <c r="N160" s="129" t="n">
        <f aca="false">E160+H160+I160+K160+L160+M160</f>
        <v>0</v>
      </c>
    </row>
    <row r="161" s="35" customFormat="true" ht="21" hidden="true" customHeight="false" outlineLevel="0" collapsed="false">
      <c r="A161" s="116"/>
      <c r="B161" s="124"/>
      <c r="C161" s="118"/>
      <c r="D161" s="131" t="s">
        <v>27</v>
      </c>
      <c r="E161" s="132"/>
      <c r="F161" s="132"/>
      <c r="G161" s="132"/>
      <c r="H161" s="132"/>
      <c r="I161" s="132"/>
      <c r="J161" s="121"/>
      <c r="K161" s="127"/>
      <c r="L161" s="127"/>
      <c r="M161" s="133"/>
      <c r="N161" s="134" t="n">
        <f aca="false">E161+H161+I161+K161+L161+M161</f>
        <v>0</v>
      </c>
    </row>
    <row r="162" s="35" customFormat="true" ht="32.8" hidden="false" customHeight="true" outlineLevel="0" collapsed="false">
      <c r="A162" s="73"/>
      <c r="B162" s="74"/>
      <c r="C162" s="74"/>
      <c r="D162" s="74"/>
      <c r="E162" s="75" t="s">
        <v>57</v>
      </c>
      <c r="F162" s="76" t="s">
        <v>58</v>
      </c>
      <c r="G162" s="77"/>
      <c r="H162" s="74"/>
      <c r="I162" s="74"/>
      <c r="J162" s="74"/>
      <c r="K162" s="78"/>
      <c r="L162" s="74"/>
      <c r="M162" s="74"/>
      <c r="N162" s="79"/>
    </row>
    <row r="163" s="35" customFormat="true" ht="21" hidden="true" customHeight="true" outlineLevel="0" collapsed="false">
      <c r="A163" s="80" t="s">
        <v>31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</row>
    <row r="164" s="35" customFormat="true" ht="19.5" hidden="true" customHeight="false" outlineLevel="0" collapsed="false">
      <c r="A164" s="81"/>
      <c r="B164" s="82" t="s">
        <v>32</v>
      </c>
      <c r="C164" s="83" t="s">
        <v>33</v>
      </c>
      <c r="D164" s="83"/>
      <c r="E164" s="83"/>
      <c r="F164" s="83"/>
      <c r="G164" s="83"/>
      <c r="H164" s="83"/>
      <c r="I164" s="83"/>
      <c r="J164" s="83"/>
      <c r="K164" s="84"/>
      <c r="L164" s="84"/>
      <c r="M164" s="84"/>
      <c r="N164" s="84"/>
    </row>
    <row r="165" s="35" customFormat="true" ht="22.5" hidden="true" customHeight="true" outlineLevel="0" collapsed="false">
      <c r="A165" s="86" t="s">
        <v>34</v>
      </c>
      <c r="B165" s="87" t="s">
        <v>35</v>
      </c>
      <c r="C165" s="167"/>
      <c r="D165" s="89" t="s">
        <v>36</v>
      </c>
      <c r="E165" s="90" t="n">
        <f aca="false">SUM(E166:E168)</f>
        <v>0</v>
      </c>
      <c r="F165" s="90" t="n">
        <f aca="false">SUM(F166:F168)</f>
        <v>0</v>
      </c>
      <c r="G165" s="90" t="n">
        <f aca="false">SUM(G166:G168)</f>
        <v>0</v>
      </c>
      <c r="H165" s="90" t="n">
        <f aca="false">SUM(H166:H168)</f>
        <v>0</v>
      </c>
      <c r="I165" s="90" t="n">
        <f aca="false">SUM(I166:I168)</f>
        <v>0</v>
      </c>
      <c r="J165" s="91"/>
      <c r="K165" s="92" t="n">
        <f aca="false">SUM(K166:K168)</f>
        <v>0</v>
      </c>
      <c r="L165" s="92" t="n">
        <f aca="false">SUM(L166:L168)</f>
        <v>0</v>
      </c>
      <c r="M165" s="90" t="n">
        <f aca="false">SUM(M166:M168)</f>
        <v>0</v>
      </c>
      <c r="N165" s="93" t="n">
        <f aca="false">E165+H165+I165+K165+L165+M165</f>
        <v>0</v>
      </c>
    </row>
    <row r="166" s="35" customFormat="true" ht="23.25" hidden="true" customHeight="false" outlineLevel="0" collapsed="false">
      <c r="A166" s="86"/>
      <c r="B166" s="87"/>
      <c r="C166" s="167"/>
      <c r="D166" s="94" t="s">
        <v>25</v>
      </c>
      <c r="E166" s="95"/>
      <c r="F166" s="95"/>
      <c r="G166" s="95"/>
      <c r="H166" s="88"/>
      <c r="I166" s="88"/>
      <c r="J166" s="91"/>
      <c r="K166" s="96"/>
      <c r="L166" s="96"/>
      <c r="M166" s="97"/>
      <c r="N166" s="98" t="n">
        <f aca="false">E166+H166+I166+K166+L166+M166</f>
        <v>0</v>
      </c>
    </row>
    <row r="167" s="35" customFormat="true" ht="23.25" hidden="true" customHeight="false" outlineLevel="0" collapsed="false">
      <c r="A167" s="86"/>
      <c r="B167" s="87"/>
      <c r="C167" s="167"/>
      <c r="D167" s="94" t="s">
        <v>26</v>
      </c>
      <c r="E167" s="95"/>
      <c r="F167" s="95"/>
      <c r="G167" s="95"/>
      <c r="H167" s="88"/>
      <c r="I167" s="88"/>
      <c r="J167" s="91"/>
      <c r="K167" s="96"/>
      <c r="L167" s="96"/>
      <c r="M167" s="97"/>
      <c r="N167" s="98" t="n">
        <f aca="false">E167+H167+I167+K167+L167+M167</f>
        <v>0</v>
      </c>
    </row>
    <row r="168" s="35" customFormat="true" ht="23.25" hidden="true" customHeight="false" outlineLevel="0" collapsed="false">
      <c r="A168" s="86"/>
      <c r="B168" s="87"/>
      <c r="C168" s="167"/>
      <c r="D168" s="94" t="s">
        <v>27</v>
      </c>
      <c r="E168" s="95"/>
      <c r="F168" s="95"/>
      <c r="G168" s="95"/>
      <c r="H168" s="88"/>
      <c r="I168" s="88"/>
      <c r="J168" s="91"/>
      <c r="K168" s="96"/>
      <c r="L168" s="96"/>
      <c r="M168" s="97"/>
      <c r="N168" s="98" t="n">
        <f aca="false">E168+H168+I168+K168+L168+M168</f>
        <v>0</v>
      </c>
    </row>
    <row r="169" s="35" customFormat="true" ht="19.5" hidden="true" customHeight="false" outlineLevel="0" collapsed="false">
      <c r="A169" s="81"/>
      <c r="B169" s="82" t="s">
        <v>32</v>
      </c>
      <c r="C169" s="83" t="s">
        <v>33</v>
      </c>
      <c r="D169" s="83"/>
      <c r="E169" s="83"/>
      <c r="F169" s="83"/>
      <c r="G169" s="83"/>
      <c r="H169" s="83"/>
      <c r="I169" s="83"/>
      <c r="J169" s="83"/>
      <c r="K169" s="84"/>
      <c r="L169" s="84"/>
      <c r="M169" s="84"/>
      <c r="N169" s="84"/>
    </row>
    <row r="170" s="35" customFormat="true" ht="22.5" hidden="true" customHeight="true" outlineLevel="0" collapsed="false">
      <c r="A170" s="101" t="s">
        <v>37</v>
      </c>
      <c r="B170" s="87" t="s">
        <v>35</v>
      </c>
      <c r="C170" s="168"/>
      <c r="D170" s="89" t="s">
        <v>36</v>
      </c>
      <c r="E170" s="90" t="n">
        <f aca="false">SUM(E171:E173)</f>
        <v>0</v>
      </c>
      <c r="F170" s="90" t="n">
        <f aca="false">SUM(F171:F173)</f>
        <v>0</v>
      </c>
      <c r="G170" s="90" t="n">
        <f aca="false">SUM(G171:G173)</f>
        <v>0</v>
      </c>
      <c r="H170" s="90" t="n">
        <f aca="false">SUM(H171:H173)</f>
        <v>0</v>
      </c>
      <c r="I170" s="90" t="n">
        <f aca="false">SUM(I171:I173)</f>
        <v>0</v>
      </c>
      <c r="J170" s="91"/>
      <c r="K170" s="92" t="n">
        <f aca="false">SUM(K171:K173)</f>
        <v>0</v>
      </c>
      <c r="L170" s="92" t="n">
        <f aca="false">SUM(L171:L173)</f>
        <v>0</v>
      </c>
      <c r="M170" s="90" t="n">
        <f aca="false">SUM(M171:M173)</f>
        <v>0</v>
      </c>
      <c r="N170" s="93" t="n">
        <f aca="false">E170+H170+I170+K170+L170+M170</f>
        <v>0</v>
      </c>
    </row>
    <row r="171" s="35" customFormat="true" ht="23.25" hidden="true" customHeight="false" outlineLevel="0" collapsed="false">
      <c r="A171" s="101"/>
      <c r="B171" s="87"/>
      <c r="C171" s="168"/>
      <c r="D171" s="94" t="s">
        <v>25</v>
      </c>
      <c r="E171" s="95"/>
      <c r="F171" s="95"/>
      <c r="G171" s="95"/>
      <c r="H171" s="88"/>
      <c r="I171" s="88"/>
      <c r="J171" s="91"/>
      <c r="K171" s="96"/>
      <c r="L171" s="96"/>
      <c r="M171" s="97"/>
      <c r="N171" s="98" t="n">
        <f aca="false">E171+H171+I171+K171+L171+M171</f>
        <v>0</v>
      </c>
    </row>
    <row r="172" s="35" customFormat="true" ht="23.25" hidden="true" customHeight="false" outlineLevel="0" collapsed="false">
      <c r="A172" s="101"/>
      <c r="B172" s="87"/>
      <c r="C172" s="168"/>
      <c r="D172" s="94" t="s">
        <v>26</v>
      </c>
      <c r="E172" s="95"/>
      <c r="F172" s="95"/>
      <c r="G172" s="95"/>
      <c r="H172" s="88"/>
      <c r="I172" s="88"/>
      <c r="J172" s="91"/>
      <c r="K172" s="96"/>
      <c r="L172" s="96"/>
      <c r="M172" s="97"/>
      <c r="N172" s="98" t="n">
        <f aca="false">E172+H172+I172+K172+L172+M172</f>
        <v>0</v>
      </c>
    </row>
    <row r="173" s="35" customFormat="true" ht="23.25" hidden="true" customHeight="false" outlineLevel="0" collapsed="false">
      <c r="A173" s="101"/>
      <c r="B173" s="87"/>
      <c r="C173" s="168"/>
      <c r="D173" s="94" t="s">
        <v>27</v>
      </c>
      <c r="E173" s="95"/>
      <c r="F173" s="95"/>
      <c r="G173" s="95"/>
      <c r="H173" s="88"/>
      <c r="I173" s="88"/>
      <c r="J173" s="91"/>
      <c r="K173" s="96"/>
      <c r="L173" s="96"/>
      <c r="M173" s="97"/>
      <c r="N173" s="98" t="n">
        <f aca="false">E173+H173+I173+K173+L173+M173</f>
        <v>0</v>
      </c>
    </row>
    <row r="174" s="35" customFormat="true" ht="39.75" hidden="true" customHeight="false" outlineLevel="0" collapsed="false">
      <c r="A174" s="103" t="s">
        <v>38</v>
      </c>
      <c r="B174" s="104" t="s">
        <v>39</v>
      </c>
      <c r="C174" s="169"/>
      <c r="D174" s="170"/>
      <c r="E174" s="105"/>
      <c r="F174" s="105"/>
      <c r="G174" s="105"/>
      <c r="H174" s="105"/>
      <c r="I174" s="105"/>
      <c r="J174" s="106"/>
      <c r="K174" s="107"/>
      <c r="L174" s="107"/>
      <c r="M174" s="108"/>
      <c r="N174" s="109"/>
    </row>
    <row r="175" s="35" customFormat="true" ht="21" hidden="true" customHeight="true" outlineLevel="0" collapsed="false">
      <c r="A175" s="110" t="s">
        <v>40</v>
      </c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</row>
    <row r="176" s="35" customFormat="true" ht="19.5" hidden="true" customHeight="false" outlineLevel="0" collapsed="false">
      <c r="A176" s="111"/>
      <c r="B176" s="112" t="s">
        <v>32</v>
      </c>
      <c r="C176" s="113" t="s">
        <v>33</v>
      </c>
      <c r="D176" s="113"/>
      <c r="E176" s="113"/>
      <c r="F176" s="113"/>
      <c r="G176" s="113"/>
      <c r="H176" s="113"/>
      <c r="I176" s="113"/>
      <c r="J176" s="113"/>
      <c r="K176" s="84"/>
      <c r="L176" s="84"/>
      <c r="M176" s="84"/>
      <c r="N176" s="84"/>
    </row>
    <row r="177" s="35" customFormat="true" ht="22.5" hidden="true" customHeight="true" outlineLevel="0" collapsed="false">
      <c r="A177" s="114" t="s">
        <v>34</v>
      </c>
      <c r="B177" s="115" t="s">
        <v>35</v>
      </c>
      <c r="C177" s="102"/>
      <c r="D177" s="89" t="s">
        <v>36</v>
      </c>
      <c r="E177" s="90" t="n">
        <f aca="false">SUM(E178:E180)</f>
        <v>0</v>
      </c>
      <c r="F177" s="90" t="n">
        <f aca="false">SUM(F178:F180)</f>
        <v>0</v>
      </c>
      <c r="G177" s="90" t="n">
        <f aca="false">SUM(G178:G180)</f>
        <v>0</v>
      </c>
      <c r="H177" s="90" t="n">
        <f aca="false">SUM(H178:H180)</f>
        <v>0</v>
      </c>
      <c r="I177" s="90" t="n">
        <f aca="false">SUM(I178:I180)</f>
        <v>0</v>
      </c>
      <c r="J177" s="91"/>
      <c r="K177" s="92" t="n">
        <f aca="false">SUM(K178:K180)</f>
        <v>0</v>
      </c>
      <c r="L177" s="92" t="n">
        <f aca="false">SUM(L178:L180)</f>
        <v>0</v>
      </c>
      <c r="M177" s="90" t="n">
        <f aca="false">SUM(M178:M180)</f>
        <v>0</v>
      </c>
      <c r="N177" s="93" t="n">
        <f aca="false">E177+H177+I177+K177+L177+M177</f>
        <v>0</v>
      </c>
    </row>
    <row r="178" s="35" customFormat="true" ht="23.25" hidden="true" customHeight="false" outlineLevel="0" collapsed="false">
      <c r="A178" s="114"/>
      <c r="B178" s="115"/>
      <c r="C178" s="102"/>
      <c r="D178" s="94" t="s">
        <v>25</v>
      </c>
      <c r="E178" s="95"/>
      <c r="F178" s="95"/>
      <c r="G178" s="95"/>
      <c r="H178" s="88"/>
      <c r="I178" s="88"/>
      <c r="J178" s="91"/>
      <c r="K178" s="96"/>
      <c r="L178" s="96"/>
      <c r="M178" s="97"/>
      <c r="N178" s="98" t="n">
        <f aca="false">E178+H178+I178+K178+L178+M178</f>
        <v>0</v>
      </c>
    </row>
    <row r="179" s="35" customFormat="true" ht="23.25" hidden="true" customHeight="false" outlineLevel="0" collapsed="false">
      <c r="A179" s="114"/>
      <c r="B179" s="115"/>
      <c r="C179" s="102"/>
      <c r="D179" s="94" t="s">
        <v>26</v>
      </c>
      <c r="E179" s="95"/>
      <c r="F179" s="95"/>
      <c r="G179" s="95"/>
      <c r="H179" s="88"/>
      <c r="I179" s="88"/>
      <c r="J179" s="91"/>
      <c r="K179" s="96"/>
      <c r="L179" s="96"/>
      <c r="M179" s="97"/>
      <c r="N179" s="98" t="n">
        <f aca="false">E179+H179+I179+K179+L179+M179</f>
        <v>0</v>
      </c>
    </row>
    <row r="180" s="35" customFormat="true" ht="23.25" hidden="true" customHeight="false" outlineLevel="0" collapsed="false">
      <c r="A180" s="114"/>
      <c r="B180" s="115"/>
      <c r="C180" s="102"/>
      <c r="D180" s="94" t="s">
        <v>27</v>
      </c>
      <c r="E180" s="95"/>
      <c r="F180" s="95"/>
      <c r="G180" s="95"/>
      <c r="H180" s="88"/>
      <c r="I180" s="88"/>
      <c r="J180" s="91"/>
      <c r="K180" s="96"/>
      <c r="L180" s="96"/>
      <c r="M180" s="97"/>
      <c r="N180" s="98" t="n">
        <f aca="false">E180+H180+I180+K180+L180+M180</f>
        <v>0</v>
      </c>
    </row>
    <row r="181" s="35" customFormat="true" ht="40.5" hidden="true" customHeight="false" outlineLevel="0" collapsed="false">
      <c r="A181" s="116" t="str">
        <f aca="false">E162</f>
        <v>VII</v>
      </c>
      <c r="B181" s="117" t="s">
        <v>41</v>
      </c>
      <c r="C181" s="118"/>
      <c r="D181" s="119" t="s">
        <v>24</v>
      </c>
      <c r="E181" s="120" t="n">
        <f aca="false">E182+E183+E184</f>
        <v>0</v>
      </c>
      <c r="F181" s="120" t="n">
        <f aca="false">F182+F183+F184</f>
        <v>0</v>
      </c>
      <c r="G181" s="120" t="n">
        <f aca="false">G182+G183+G184</f>
        <v>0</v>
      </c>
      <c r="H181" s="120" t="n">
        <f aca="false">H182+H183+H184</f>
        <v>0</v>
      </c>
      <c r="I181" s="120" t="n">
        <f aca="false">I182+I183+I184</f>
        <v>0</v>
      </c>
      <c r="J181" s="121"/>
      <c r="K181" s="122" t="n">
        <f aca="false">K182+K183+K184</f>
        <v>0</v>
      </c>
      <c r="L181" s="122" t="n">
        <f aca="false">L182+L183+L184</f>
        <v>0</v>
      </c>
      <c r="M181" s="120" t="n">
        <f aca="false">M182+M183+M184</f>
        <v>0</v>
      </c>
      <c r="N181" s="123" t="n">
        <f aca="false">N182+N183+N184</f>
        <v>0</v>
      </c>
    </row>
    <row r="182" s="35" customFormat="true" ht="20.25" hidden="true" customHeight="false" outlineLevel="0" collapsed="false">
      <c r="A182" s="116"/>
      <c r="B182" s="124" t="str">
        <f aca="false">F162</f>
        <v>ПРОИЗВОДИТЕЛЬНОСТЬ ТРУДА</v>
      </c>
      <c r="C182" s="118"/>
      <c r="D182" s="125" t="s">
        <v>25</v>
      </c>
      <c r="E182" s="126"/>
      <c r="F182" s="126"/>
      <c r="G182" s="126"/>
      <c r="H182" s="126"/>
      <c r="I182" s="126"/>
      <c r="J182" s="121"/>
      <c r="K182" s="127"/>
      <c r="L182" s="127"/>
      <c r="M182" s="128"/>
      <c r="N182" s="129" t="n">
        <f aca="false">E182+H182+I182+K182+L182+M182</f>
        <v>0</v>
      </c>
    </row>
    <row r="183" s="35" customFormat="true" ht="20.25" hidden="true" customHeight="false" outlineLevel="0" collapsed="false">
      <c r="A183" s="116"/>
      <c r="B183" s="124"/>
      <c r="C183" s="118"/>
      <c r="D183" s="125" t="s">
        <v>26</v>
      </c>
      <c r="E183" s="126"/>
      <c r="F183" s="126"/>
      <c r="G183" s="126"/>
      <c r="H183" s="126"/>
      <c r="I183" s="126"/>
      <c r="J183" s="121"/>
      <c r="K183" s="127"/>
      <c r="L183" s="127"/>
      <c r="M183" s="128"/>
      <c r="N183" s="129" t="n">
        <f aca="false">E183+H183+I183+K183+L183+M183</f>
        <v>0</v>
      </c>
    </row>
    <row r="184" s="35" customFormat="true" ht="21" hidden="true" customHeight="false" outlineLevel="0" collapsed="false">
      <c r="A184" s="116"/>
      <c r="B184" s="124"/>
      <c r="C184" s="118"/>
      <c r="D184" s="131" t="s">
        <v>27</v>
      </c>
      <c r="E184" s="132"/>
      <c r="F184" s="132"/>
      <c r="G184" s="132"/>
      <c r="H184" s="132"/>
      <c r="I184" s="132"/>
      <c r="J184" s="121"/>
      <c r="K184" s="127"/>
      <c r="L184" s="127"/>
      <c r="M184" s="133"/>
      <c r="N184" s="134" t="n">
        <f aca="false">E184+H184+I184+K184+L184+M184</f>
        <v>0</v>
      </c>
    </row>
    <row r="185" s="35" customFormat="true" ht="40.25" hidden="false" customHeight="true" outlineLevel="0" collapsed="false">
      <c r="A185" s="73"/>
      <c r="B185" s="74"/>
      <c r="C185" s="74"/>
      <c r="D185" s="74"/>
      <c r="E185" s="75" t="s">
        <v>59</v>
      </c>
      <c r="F185" s="76" t="s">
        <v>60</v>
      </c>
      <c r="G185" s="77"/>
      <c r="H185" s="74"/>
      <c r="I185" s="74"/>
      <c r="J185" s="74"/>
      <c r="K185" s="78"/>
      <c r="L185" s="74"/>
      <c r="M185" s="74"/>
      <c r="N185" s="79"/>
    </row>
    <row r="186" s="35" customFormat="true" ht="21" hidden="true" customHeight="true" outlineLevel="0" collapsed="false">
      <c r="A186" s="80" t="s">
        <v>31</v>
      </c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</row>
    <row r="187" s="35" customFormat="true" ht="19.5" hidden="true" customHeight="false" outlineLevel="0" collapsed="false">
      <c r="A187" s="81"/>
      <c r="B187" s="82" t="s">
        <v>32</v>
      </c>
      <c r="C187" s="83" t="s">
        <v>33</v>
      </c>
      <c r="D187" s="83"/>
      <c r="E187" s="83"/>
      <c r="F187" s="83"/>
      <c r="G187" s="83"/>
      <c r="H187" s="83"/>
      <c r="I187" s="83"/>
      <c r="J187" s="83"/>
      <c r="K187" s="84"/>
      <c r="L187" s="84"/>
      <c r="M187" s="84"/>
      <c r="N187" s="84"/>
    </row>
    <row r="188" s="35" customFormat="true" ht="22.5" hidden="true" customHeight="true" outlineLevel="0" collapsed="false">
      <c r="A188" s="86" t="s">
        <v>34</v>
      </c>
      <c r="B188" s="87" t="s">
        <v>35</v>
      </c>
      <c r="C188" s="167"/>
      <c r="D188" s="89" t="s">
        <v>36</v>
      </c>
      <c r="E188" s="90" t="n">
        <f aca="false">SUM(E189:E191)</f>
        <v>0</v>
      </c>
      <c r="F188" s="90" t="n">
        <f aca="false">SUM(F189:F191)</f>
        <v>0</v>
      </c>
      <c r="G188" s="90" t="n">
        <f aca="false">SUM(G189:G191)</f>
        <v>0</v>
      </c>
      <c r="H188" s="90" t="n">
        <f aca="false">SUM(H189:H191)</f>
        <v>0</v>
      </c>
      <c r="I188" s="90" t="n">
        <f aca="false">SUM(I189:I191)</f>
        <v>0</v>
      </c>
      <c r="J188" s="91"/>
      <c r="K188" s="92" t="n">
        <f aca="false">SUM(K189:K191)</f>
        <v>0</v>
      </c>
      <c r="L188" s="92" t="n">
        <f aca="false">SUM(L189:L191)</f>
        <v>0</v>
      </c>
      <c r="M188" s="90" t="n">
        <f aca="false">SUM(M189:M191)</f>
        <v>0</v>
      </c>
      <c r="N188" s="93" t="n">
        <f aca="false">E188+H188+I188+K188+L188+M188</f>
        <v>0</v>
      </c>
    </row>
    <row r="189" s="35" customFormat="true" ht="23.25" hidden="true" customHeight="false" outlineLevel="0" collapsed="false">
      <c r="A189" s="86"/>
      <c r="B189" s="87"/>
      <c r="C189" s="167"/>
      <c r="D189" s="94" t="s">
        <v>25</v>
      </c>
      <c r="E189" s="95"/>
      <c r="F189" s="95"/>
      <c r="G189" s="95"/>
      <c r="H189" s="88"/>
      <c r="I189" s="88"/>
      <c r="J189" s="91"/>
      <c r="K189" s="96"/>
      <c r="L189" s="96"/>
      <c r="M189" s="97"/>
      <c r="N189" s="98" t="n">
        <f aca="false">E189+H189+I189+K189+L189+M189</f>
        <v>0</v>
      </c>
    </row>
    <row r="190" s="35" customFormat="true" ht="23.25" hidden="true" customHeight="false" outlineLevel="0" collapsed="false">
      <c r="A190" s="86"/>
      <c r="B190" s="87"/>
      <c r="C190" s="167"/>
      <c r="D190" s="94" t="s">
        <v>26</v>
      </c>
      <c r="E190" s="95"/>
      <c r="F190" s="95"/>
      <c r="G190" s="95"/>
      <c r="H190" s="88"/>
      <c r="I190" s="88"/>
      <c r="J190" s="91"/>
      <c r="K190" s="96"/>
      <c r="L190" s="96"/>
      <c r="M190" s="97"/>
      <c r="N190" s="98" t="n">
        <f aca="false">E190+H190+I190+K190+L190+M190</f>
        <v>0</v>
      </c>
    </row>
    <row r="191" s="35" customFormat="true" ht="23.25" hidden="true" customHeight="false" outlineLevel="0" collapsed="false">
      <c r="A191" s="86"/>
      <c r="B191" s="87"/>
      <c r="C191" s="167"/>
      <c r="D191" s="94" t="s">
        <v>27</v>
      </c>
      <c r="E191" s="95"/>
      <c r="F191" s="95"/>
      <c r="G191" s="95"/>
      <c r="H191" s="88"/>
      <c r="I191" s="88"/>
      <c r="J191" s="91"/>
      <c r="K191" s="96"/>
      <c r="L191" s="96"/>
      <c r="M191" s="97"/>
      <c r="N191" s="98" t="n">
        <f aca="false">E191+H191+I191+K191+L191+M191</f>
        <v>0</v>
      </c>
    </row>
    <row r="192" s="35" customFormat="true" ht="22.5" hidden="true" customHeight="true" outlineLevel="0" collapsed="false">
      <c r="A192" s="101" t="s">
        <v>37</v>
      </c>
      <c r="B192" s="87" t="s">
        <v>35</v>
      </c>
      <c r="C192" s="168"/>
      <c r="D192" s="89" t="s">
        <v>36</v>
      </c>
      <c r="E192" s="90" t="n">
        <f aca="false">SUM(E193:E195)</f>
        <v>0</v>
      </c>
      <c r="F192" s="90" t="n">
        <f aca="false">SUM(F193:F195)</f>
        <v>0</v>
      </c>
      <c r="G192" s="90" t="n">
        <f aca="false">SUM(G193:G195)</f>
        <v>0</v>
      </c>
      <c r="H192" s="90" t="n">
        <f aca="false">SUM(H193:H195)</f>
        <v>0</v>
      </c>
      <c r="I192" s="90" t="n">
        <f aca="false">SUM(I193:I195)</f>
        <v>0</v>
      </c>
      <c r="J192" s="91"/>
      <c r="K192" s="92" t="n">
        <f aca="false">SUM(K193:K195)</f>
        <v>0</v>
      </c>
      <c r="L192" s="92" t="n">
        <f aca="false">SUM(L193:L195)</f>
        <v>0</v>
      </c>
      <c r="M192" s="90" t="n">
        <f aca="false">SUM(M193:M195)</f>
        <v>0</v>
      </c>
      <c r="N192" s="93" t="n">
        <f aca="false">E192+H192+I192+K192+L192+M192</f>
        <v>0</v>
      </c>
    </row>
    <row r="193" s="35" customFormat="true" ht="23.25" hidden="true" customHeight="false" outlineLevel="0" collapsed="false">
      <c r="A193" s="101"/>
      <c r="B193" s="87"/>
      <c r="C193" s="168"/>
      <c r="D193" s="94" t="s">
        <v>25</v>
      </c>
      <c r="E193" s="95"/>
      <c r="F193" s="95"/>
      <c r="G193" s="95"/>
      <c r="H193" s="88"/>
      <c r="I193" s="88"/>
      <c r="J193" s="91"/>
      <c r="K193" s="96"/>
      <c r="L193" s="96"/>
      <c r="M193" s="97"/>
      <c r="N193" s="98" t="n">
        <f aca="false">E193+H193+I193+K193+L193+M193</f>
        <v>0</v>
      </c>
    </row>
    <row r="194" s="35" customFormat="true" ht="23.25" hidden="true" customHeight="false" outlineLevel="0" collapsed="false">
      <c r="A194" s="101"/>
      <c r="B194" s="87"/>
      <c r="C194" s="168"/>
      <c r="D194" s="94" t="s">
        <v>26</v>
      </c>
      <c r="E194" s="95"/>
      <c r="F194" s="95"/>
      <c r="G194" s="95"/>
      <c r="H194" s="88"/>
      <c r="I194" s="88"/>
      <c r="J194" s="91"/>
      <c r="K194" s="96"/>
      <c r="L194" s="96"/>
      <c r="M194" s="97"/>
      <c r="N194" s="98" t="n">
        <f aca="false">E194+H194+I194+K194+L194+M194</f>
        <v>0</v>
      </c>
    </row>
    <row r="195" s="35" customFormat="true" ht="23.25" hidden="true" customHeight="false" outlineLevel="0" collapsed="false">
      <c r="A195" s="101"/>
      <c r="B195" s="87"/>
      <c r="C195" s="168"/>
      <c r="D195" s="94" t="s">
        <v>27</v>
      </c>
      <c r="E195" s="95"/>
      <c r="F195" s="95"/>
      <c r="G195" s="95"/>
      <c r="H195" s="88"/>
      <c r="I195" s="88"/>
      <c r="J195" s="91"/>
      <c r="K195" s="96"/>
      <c r="L195" s="96"/>
      <c r="M195" s="97"/>
      <c r="N195" s="98" t="n">
        <f aca="false">E195+H195+I195+K195+L195+M195</f>
        <v>0</v>
      </c>
    </row>
    <row r="196" s="35" customFormat="true" ht="39.75" hidden="true" customHeight="false" outlineLevel="0" collapsed="false">
      <c r="A196" s="103" t="s">
        <v>38</v>
      </c>
      <c r="B196" s="104" t="s">
        <v>39</v>
      </c>
      <c r="C196" s="169"/>
      <c r="D196" s="170"/>
      <c r="E196" s="105"/>
      <c r="F196" s="105"/>
      <c r="G196" s="105"/>
      <c r="H196" s="105"/>
      <c r="I196" s="105"/>
      <c r="J196" s="106"/>
      <c r="K196" s="107"/>
      <c r="L196" s="107"/>
      <c r="M196" s="108"/>
      <c r="N196" s="109"/>
    </row>
    <row r="197" s="35" customFormat="true" ht="21" hidden="true" customHeight="true" outlineLevel="0" collapsed="false">
      <c r="A197" s="110" t="s">
        <v>40</v>
      </c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</row>
    <row r="198" s="35" customFormat="true" ht="19.5" hidden="true" customHeight="false" outlineLevel="0" collapsed="false">
      <c r="A198" s="111"/>
      <c r="B198" s="112" t="s">
        <v>32</v>
      </c>
      <c r="C198" s="113" t="s">
        <v>33</v>
      </c>
      <c r="D198" s="113"/>
      <c r="E198" s="113"/>
      <c r="F198" s="113"/>
      <c r="G198" s="113"/>
      <c r="H198" s="113"/>
      <c r="I198" s="113"/>
      <c r="J198" s="113"/>
      <c r="K198" s="84"/>
      <c r="L198" s="84"/>
      <c r="M198" s="84"/>
      <c r="N198" s="84"/>
    </row>
    <row r="199" s="35" customFormat="true" ht="22.5" hidden="true" customHeight="true" outlineLevel="0" collapsed="false">
      <c r="A199" s="114" t="s">
        <v>34</v>
      </c>
      <c r="B199" s="115" t="s">
        <v>35</v>
      </c>
      <c r="C199" s="102"/>
      <c r="D199" s="89" t="s">
        <v>36</v>
      </c>
      <c r="E199" s="90" t="n">
        <f aca="false">SUM(E200:E202)</f>
        <v>0</v>
      </c>
      <c r="F199" s="90" t="n">
        <f aca="false">SUM(F200:F202)</f>
        <v>0</v>
      </c>
      <c r="G199" s="90" t="n">
        <f aca="false">SUM(G200:G202)</f>
        <v>0</v>
      </c>
      <c r="H199" s="90" t="n">
        <f aca="false">SUM(H200:H202)</f>
        <v>0</v>
      </c>
      <c r="I199" s="90" t="n">
        <f aca="false">SUM(I200:I202)</f>
        <v>0</v>
      </c>
      <c r="J199" s="91"/>
      <c r="K199" s="92" t="n">
        <f aca="false">SUM(K200:K202)</f>
        <v>0</v>
      </c>
      <c r="L199" s="92" t="n">
        <f aca="false">SUM(L200:L202)</f>
        <v>0</v>
      </c>
      <c r="M199" s="90" t="n">
        <f aca="false">SUM(M200:M202)</f>
        <v>0</v>
      </c>
      <c r="N199" s="93" t="n">
        <f aca="false">E199+H199+I199+K199+L199+M199</f>
        <v>0</v>
      </c>
    </row>
    <row r="200" s="35" customFormat="true" ht="23.25" hidden="true" customHeight="false" outlineLevel="0" collapsed="false">
      <c r="A200" s="114"/>
      <c r="B200" s="115"/>
      <c r="C200" s="102"/>
      <c r="D200" s="94" t="s">
        <v>25</v>
      </c>
      <c r="E200" s="95"/>
      <c r="F200" s="95"/>
      <c r="G200" s="95"/>
      <c r="H200" s="88"/>
      <c r="I200" s="88"/>
      <c r="J200" s="91"/>
      <c r="K200" s="96"/>
      <c r="L200" s="96"/>
      <c r="M200" s="97"/>
      <c r="N200" s="98" t="n">
        <f aca="false">E200+H200+I200+K200+L200+M200</f>
        <v>0</v>
      </c>
    </row>
    <row r="201" s="35" customFormat="true" ht="23.25" hidden="true" customHeight="false" outlineLevel="0" collapsed="false">
      <c r="A201" s="114"/>
      <c r="B201" s="115"/>
      <c r="C201" s="102"/>
      <c r="D201" s="94" t="s">
        <v>26</v>
      </c>
      <c r="E201" s="95"/>
      <c r="F201" s="95"/>
      <c r="G201" s="95"/>
      <c r="H201" s="88"/>
      <c r="I201" s="88"/>
      <c r="J201" s="91"/>
      <c r="K201" s="96"/>
      <c r="L201" s="96"/>
      <c r="M201" s="97"/>
      <c r="N201" s="98" t="n">
        <f aca="false">E201+H201+I201+K201+L201+M201</f>
        <v>0</v>
      </c>
    </row>
    <row r="202" s="35" customFormat="true" ht="23.25" hidden="true" customHeight="false" outlineLevel="0" collapsed="false">
      <c r="A202" s="114"/>
      <c r="B202" s="115"/>
      <c r="C202" s="102"/>
      <c r="D202" s="94" t="s">
        <v>27</v>
      </c>
      <c r="E202" s="95"/>
      <c r="F202" s="95"/>
      <c r="G202" s="95"/>
      <c r="H202" s="88"/>
      <c r="I202" s="88"/>
      <c r="J202" s="91"/>
      <c r="K202" s="96"/>
      <c r="L202" s="96"/>
      <c r="M202" s="97"/>
      <c r="N202" s="98" t="n">
        <f aca="false">E202+H202+I202+K202+L202+M202</f>
        <v>0</v>
      </c>
    </row>
    <row r="203" s="35" customFormat="true" ht="40.5" hidden="true" customHeight="false" outlineLevel="0" collapsed="false">
      <c r="A203" s="116" t="str">
        <f aca="false">E185</f>
        <v>VIII</v>
      </c>
      <c r="B203" s="117" t="s">
        <v>41</v>
      </c>
      <c r="C203" s="118"/>
      <c r="D203" s="119" t="s">
        <v>24</v>
      </c>
      <c r="E203" s="120" t="n">
        <f aca="false">E204+E205+E206</f>
        <v>0</v>
      </c>
      <c r="F203" s="120" t="n">
        <f aca="false">F204+F205+F206</f>
        <v>0</v>
      </c>
      <c r="G203" s="120" t="n">
        <f aca="false">G204+G205+G206</f>
        <v>0</v>
      </c>
      <c r="H203" s="120" t="n">
        <f aca="false">H204+H205+H206</f>
        <v>0</v>
      </c>
      <c r="I203" s="120" t="n">
        <f aca="false">I204+I205+I206</f>
        <v>0</v>
      </c>
      <c r="J203" s="121"/>
      <c r="K203" s="122" t="n">
        <f aca="false">K204+K205+K206</f>
        <v>0</v>
      </c>
      <c r="L203" s="122" t="n">
        <f aca="false">L204+L205+L206</f>
        <v>0</v>
      </c>
      <c r="M203" s="120" t="n">
        <f aca="false">M204+M205+M206</f>
        <v>0</v>
      </c>
      <c r="N203" s="123" t="n">
        <f aca="false">N204+N205+N206</f>
        <v>0</v>
      </c>
    </row>
    <row r="204" s="35" customFormat="true" ht="20.25" hidden="true" customHeight="true" outlineLevel="0" collapsed="false">
      <c r="A204" s="116"/>
      <c r="B204" s="124" t="str">
        <f aca="false">F185</f>
        <v>НАУКА</v>
      </c>
      <c r="C204" s="118"/>
      <c r="D204" s="125" t="s">
        <v>25</v>
      </c>
      <c r="E204" s="126"/>
      <c r="F204" s="126"/>
      <c r="G204" s="126"/>
      <c r="H204" s="126"/>
      <c r="I204" s="126"/>
      <c r="J204" s="121"/>
      <c r="K204" s="127"/>
      <c r="L204" s="127"/>
      <c r="M204" s="128"/>
      <c r="N204" s="129" t="n">
        <f aca="false">E204+H204+I204+K204+L204+M204</f>
        <v>0</v>
      </c>
    </row>
    <row r="205" s="35" customFormat="true" ht="20.25" hidden="true" customHeight="true" outlineLevel="0" collapsed="false">
      <c r="A205" s="116"/>
      <c r="B205" s="124"/>
      <c r="C205" s="118"/>
      <c r="D205" s="125" t="s">
        <v>26</v>
      </c>
      <c r="E205" s="126"/>
      <c r="F205" s="126"/>
      <c r="G205" s="126"/>
      <c r="H205" s="126"/>
      <c r="I205" s="126"/>
      <c r="J205" s="121"/>
      <c r="K205" s="127"/>
      <c r="L205" s="127"/>
      <c r="M205" s="128"/>
      <c r="N205" s="129" t="n">
        <f aca="false">E205+H205+I205+K205+L205+M205</f>
        <v>0</v>
      </c>
    </row>
    <row r="206" s="35" customFormat="true" ht="21" hidden="true" customHeight="true" outlineLevel="0" collapsed="false">
      <c r="A206" s="116"/>
      <c r="B206" s="124"/>
      <c r="C206" s="118"/>
      <c r="D206" s="131" t="s">
        <v>27</v>
      </c>
      <c r="E206" s="132"/>
      <c r="F206" s="132"/>
      <c r="G206" s="132"/>
      <c r="H206" s="132"/>
      <c r="I206" s="132"/>
      <c r="J206" s="121"/>
      <c r="K206" s="127"/>
      <c r="L206" s="127"/>
      <c r="M206" s="133"/>
      <c r="N206" s="134" t="n">
        <f aca="false">E206+H206+I206+K206+L206+M206</f>
        <v>0</v>
      </c>
    </row>
    <row r="207" s="35" customFormat="true" ht="34.3" hidden="false" customHeight="true" outlineLevel="0" collapsed="false">
      <c r="A207" s="73"/>
      <c r="B207" s="74"/>
      <c r="C207" s="74"/>
      <c r="D207" s="74"/>
      <c r="E207" s="75" t="s">
        <v>61</v>
      </c>
      <c r="F207" s="76" t="s">
        <v>62</v>
      </c>
      <c r="G207" s="77"/>
      <c r="H207" s="74"/>
      <c r="I207" s="74"/>
      <c r="J207" s="74"/>
      <c r="K207" s="78"/>
      <c r="L207" s="74"/>
      <c r="M207" s="74"/>
      <c r="N207" s="79"/>
    </row>
    <row r="208" s="35" customFormat="true" ht="21" hidden="true" customHeight="true" outlineLevel="0" collapsed="false">
      <c r="A208" s="80" t="s">
        <v>31</v>
      </c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</row>
    <row r="209" s="35" customFormat="true" ht="19.5" hidden="true" customHeight="false" outlineLevel="0" collapsed="false">
      <c r="A209" s="81"/>
      <c r="B209" s="82" t="s">
        <v>32</v>
      </c>
      <c r="C209" s="83" t="s">
        <v>33</v>
      </c>
      <c r="D209" s="83"/>
      <c r="E209" s="83"/>
      <c r="F209" s="83"/>
      <c r="G209" s="83"/>
      <c r="H209" s="83"/>
      <c r="I209" s="83"/>
      <c r="J209" s="83"/>
      <c r="K209" s="84"/>
      <c r="L209" s="84"/>
      <c r="M209" s="84"/>
      <c r="N209" s="84"/>
    </row>
    <row r="210" s="35" customFormat="true" ht="22.5" hidden="true" customHeight="true" outlineLevel="0" collapsed="false">
      <c r="A210" s="86" t="s">
        <v>34</v>
      </c>
      <c r="B210" s="87" t="s">
        <v>35</v>
      </c>
      <c r="C210" s="167"/>
      <c r="D210" s="89" t="s">
        <v>36</v>
      </c>
      <c r="E210" s="90" t="n">
        <f aca="false">SUM(E211:E213)</f>
        <v>0</v>
      </c>
      <c r="F210" s="90" t="n">
        <f aca="false">SUM(F211:F213)</f>
        <v>0</v>
      </c>
      <c r="G210" s="90" t="n">
        <f aca="false">SUM(G211:G213)</f>
        <v>0</v>
      </c>
      <c r="H210" s="90" t="n">
        <f aca="false">SUM(H211:H213)</f>
        <v>0</v>
      </c>
      <c r="I210" s="90" t="n">
        <f aca="false">SUM(I211:I213)</f>
        <v>0</v>
      </c>
      <c r="J210" s="91"/>
      <c r="K210" s="92" t="n">
        <f aca="false">SUM(K211:K213)</f>
        <v>0</v>
      </c>
      <c r="L210" s="92" t="n">
        <f aca="false">SUM(L211:L213)</f>
        <v>0</v>
      </c>
      <c r="M210" s="90" t="n">
        <f aca="false">SUM(M211:M213)</f>
        <v>0</v>
      </c>
      <c r="N210" s="93" t="n">
        <f aca="false">E210+H210+I210+K210+L210+M210</f>
        <v>0</v>
      </c>
    </row>
    <row r="211" s="35" customFormat="true" ht="23.25" hidden="true" customHeight="false" outlineLevel="0" collapsed="false">
      <c r="A211" s="86"/>
      <c r="B211" s="87"/>
      <c r="C211" s="167"/>
      <c r="D211" s="94" t="s">
        <v>25</v>
      </c>
      <c r="E211" s="95"/>
      <c r="F211" s="95"/>
      <c r="G211" s="95"/>
      <c r="H211" s="88"/>
      <c r="I211" s="88"/>
      <c r="J211" s="91"/>
      <c r="K211" s="96"/>
      <c r="L211" s="96"/>
      <c r="M211" s="97"/>
      <c r="N211" s="98" t="n">
        <f aca="false">E211+H211+I211+K211+L211+M211</f>
        <v>0</v>
      </c>
    </row>
    <row r="212" s="35" customFormat="true" ht="23.25" hidden="true" customHeight="false" outlineLevel="0" collapsed="false">
      <c r="A212" s="86"/>
      <c r="B212" s="87"/>
      <c r="C212" s="167"/>
      <c r="D212" s="94" t="s">
        <v>26</v>
      </c>
      <c r="E212" s="95"/>
      <c r="F212" s="95"/>
      <c r="G212" s="95"/>
      <c r="H212" s="88"/>
      <c r="I212" s="88"/>
      <c r="J212" s="91"/>
      <c r="K212" s="96"/>
      <c r="L212" s="96"/>
      <c r="M212" s="97"/>
      <c r="N212" s="98" t="n">
        <f aca="false">E212+H212+I212+K212+L212+M212</f>
        <v>0</v>
      </c>
    </row>
    <row r="213" s="35" customFormat="true" ht="23.25" hidden="true" customHeight="false" outlineLevel="0" collapsed="false">
      <c r="A213" s="86"/>
      <c r="B213" s="87"/>
      <c r="C213" s="167"/>
      <c r="D213" s="94" t="s">
        <v>27</v>
      </c>
      <c r="E213" s="95"/>
      <c r="F213" s="95"/>
      <c r="G213" s="95"/>
      <c r="H213" s="88"/>
      <c r="I213" s="88"/>
      <c r="J213" s="91"/>
      <c r="K213" s="96"/>
      <c r="L213" s="96"/>
      <c r="M213" s="97"/>
      <c r="N213" s="98" t="n">
        <f aca="false">E213+H213+I213+K213+L213+M213</f>
        <v>0</v>
      </c>
    </row>
    <row r="214" s="35" customFormat="true" ht="19.5" hidden="true" customHeight="false" outlineLevel="0" collapsed="false">
      <c r="A214" s="81"/>
      <c r="B214" s="82" t="s">
        <v>32</v>
      </c>
      <c r="C214" s="83" t="s">
        <v>33</v>
      </c>
      <c r="D214" s="83"/>
      <c r="E214" s="83"/>
      <c r="F214" s="83"/>
      <c r="G214" s="83"/>
      <c r="H214" s="83"/>
      <c r="I214" s="83"/>
      <c r="J214" s="83"/>
      <c r="K214" s="84"/>
      <c r="L214" s="84"/>
      <c r="M214" s="84"/>
      <c r="N214" s="84"/>
    </row>
    <row r="215" s="35" customFormat="true" ht="22.5" hidden="true" customHeight="true" outlineLevel="0" collapsed="false">
      <c r="A215" s="101" t="s">
        <v>37</v>
      </c>
      <c r="B215" s="87" t="s">
        <v>35</v>
      </c>
      <c r="C215" s="168"/>
      <c r="D215" s="89" t="s">
        <v>36</v>
      </c>
      <c r="E215" s="90" t="n">
        <f aca="false">SUM(E216:E218)</f>
        <v>0</v>
      </c>
      <c r="F215" s="90" t="n">
        <f aca="false">SUM(F216:F218)</f>
        <v>0</v>
      </c>
      <c r="G215" s="90" t="n">
        <f aca="false">SUM(G216:G218)</f>
        <v>0</v>
      </c>
      <c r="H215" s="90" t="n">
        <f aca="false">SUM(H216:H218)</f>
        <v>0</v>
      </c>
      <c r="I215" s="90" t="n">
        <f aca="false">SUM(I216:I218)</f>
        <v>0</v>
      </c>
      <c r="J215" s="91"/>
      <c r="K215" s="92" t="n">
        <f aca="false">SUM(K216:K218)</f>
        <v>0</v>
      </c>
      <c r="L215" s="92" t="n">
        <f aca="false">SUM(L216:L218)</f>
        <v>0</v>
      </c>
      <c r="M215" s="90" t="n">
        <f aca="false">SUM(M216:M218)</f>
        <v>0</v>
      </c>
      <c r="N215" s="93" t="n">
        <f aca="false">E215+H215+I215+K215+L215+M215</f>
        <v>0</v>
      </c>
    </row>
    <row r="216" s="35" customFormat="true" ht="23.25" hidden="true" customHeight="false" outlineLevel="0" collapsed="false">
      <c r="A216" s="101"/>
      <c r="B216" s="87"/>
      <c r="C216" s="168"/>
      <c r="D216" s="94" t="s">
        <v>25</v>
      </c>
      <c r="E216" s="95"/>
      <c r="F216" s="95"/>
      <c r="G216" s="95"/>
      <c r="H216" s="88"/>
      <c r="I216" s="88"/>
      <c r="J216" s="91"/>
      <c r="K216" s="96"/>
      <c r="L216" s="96"/>
      <c r="M216" s="97"/>
      <c r="N216" s="98" t="n">
        <f aca="false">E216+H216+I216+K216+L216+M216</f>
        <v>0</v>
      </c>
    </row>
    <row r="217" s="35" customFormat="true" ht="23.25" hidden="true" customHeight="false" outlineLevel="0" collapsed="false">
      <c r="A217" s="101"/>
      <c r="B217" s="87"/>
      <c r="C217" s="168"/>
      <c r="D217" s="94" t="s">
        <v>26</v>
      </c>
      <c r="E217" s="95"/>
      <c r="F217" s="95"/>
      <c r="G217" s="95"/>
      <c r="H217" s="88"/>
      <c r="I217" s="88"/>
      <c r="J217" s="91"/>
      <c r="K217" s="96"/>
      <c r="L217" s="96"/>
      <c r="M217" s="97"/>
      <c r="N217" s="98" t="n">
        <f aca="false">E217+H217+I217+K217+L217+M217</f>
        <v>0</v>
      </c>
    </row>
    <row r="218" s="35" customFormat="true" ht="23.25" hidden="true" customHeight="false" outlineLevel="0" collapsed="false">
      <c r="A218" s="101"/>
      <c r="B218" s="87"/>
      <c r="C218" s="168"/>
      <c r="D218" s="94" t="s">
        <v>27</v>
      </c>
      <c r="E218" s="95"/>
      <c r="F218" s="95"/>
      <c r="G218" s="95"/>
      <c r="H218" s="88"/>
      <c r="I218" s="88"/>
      <c r="J218" s="91"/>
      <c r="K218" s="96"/>
      <c r="L218" s="96"/>
      <c r="M218" s="97"/>
      <c r="N218" s="98" t="n">
        <f aca="false">E218+H218+I218+K218+L218+M218</f>
        <v>0</v>
      </c>
    </row>
    <row r="219" s="35" customFormat="true" ht="39.75" hidden="true" customHeight="false" outlineLevel="0" collapsed="false">
      <c r="A219" s="103" t="s">
        <v>38</v>
      </c>
      <c r="B219" s="104" t="s">
        <v>39</v>
      </c>
      <c r="C219" s="169"/>
      <c r="D219" s="170"/>
      <c r="E219" s="105"/>
      <c r="F219" s="105"/>
      <c r="G219" s="105"/>
      <c r="H219" s="105"/>
      <c r="I219" s="105"/>
      <c r="J219" s="106"/>
      <c r="K219" s="107"/>
      <c r="L219" s="107"/>
      <c r="M219" s="108"/>
      <c r="N219" s="109"/>
    </row>
    <row r="220" s="35" customFormat="true" ht="21" hidden="true" customHeight="true" outlineLevel="0" collapsed="false">
      <c r="A220" s="110" t="s">
        <v>40</v>
      </c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</row>
    <row r="221" s="35" customFormat="true" ht="19.5" hidden="true" customHeight="false" outlineLevel="0" collapsed="false">
      <c r="A221" s="111"/>
      <c r="B221" s="112" t="s">
        <v>32</v>
      </c>
      <c r="C221" s="113" t="s">
        <v>33</v>
      </c>
      <c r="D221" s="113"/>
      <c r="E221" s="113"/>
      <c r="F221" s="113"/>
      <c r="G221" s="113"/>
      <c r="H221" s="113"/>
      <c r="I221" s="113"/>
      <c r="J221" s="113"/>
      <c r="K221" s="84"/>
      <c r="L221" s="84"/>
      <c r="M221" s="84"/>
      <c r="N221" s="84"/>
    </row>
    <row r="222" s="35" customFormat="true" ht="22.5" hidden="true" customHeight="true" outlineLevel="0" collapsed="false">
      <c r="A222" s="114" t="s">
        <v>34</v>
      </c>
      <c r="B222" s="115" t="s">
        <v>35</v>
      </c>
      <c r="C222" s="102"/>
      <c r="D222" s="89" t="s">
        <v>36</v>
      </c>
      <c r="E222" s="90" t="n">
        <f aca="false">SUM(E223:E225)</f>
        <v>0</v>
      </c>
      <c r="F222" s="90" t="n">
        <f aca="false">SUM(F223:F225)</f>
        <v>0</v>
      </c>
      <c r="G222" s="90" t="n">
        <f aca="false">SUM(G223:G225)</f>
        <v>0</v>
      </c>
      <c r="H222" s="90" t="n">
        <f aca="false">SUM(H223:H225)</f>
        <v>0</v>
      </c>
      <c r="I222" s="90" t="n">
        <f aca="false">SUM(I223:I225)</f>
        <v>0</v>
      </c>
      <c r="J222" s="91"/>
      <c r="K222" s="92" t="n">
        <f aca="false">SUM(K223:K225)</f>
        <v>0</v>
      </c>
      <c r="L222" s="92" t="n">
        <f aca="false">SUM(L223:L225)</f>
        <v>0</v>
      </c>
      <c r="M222" s="90" t="n">
        <f aca="false">SUM(M223:M225)</f>
        <v>0</v>
      </c>
      <c r="N222" s="93" t="n">
        <f aca="false">E222+H222+I222+K222+L222+M222</f>
        <v>0</v>
      </c>
    </row>
    <row r="223" s="35" customFormat="true" ht="23.25" hidden="true" customHeight="false" outlineLevel="0" collapsed="false">
      <c r="A223" s="114"/>
      <c r="B223" s="115"/>
      <c r="C223" s="102"/>
      <c r="D223" s="94" t="s">
        <v>25</v>
      </c>
      <c r="E223" s="95"/>
      <c r="F223" s="95"/>
      <c r="G223" s="95"/>
      <c r="H223" s="88"/>
      <c r="I223" s="88"/>
      <c r="J223" s="91"/>
      <c r="K223" s="96"/>
      <c r="L223" s="96"/>
      <c r="M223" s="97"/>
      <c r="N223" s="98" t="n">
        <f aca="false">E223+H223+I223+K223+L223+M223</f>
        <v>0</v>
      </c>
    </row>
    <row r="224" s="35" customFormat="true" ht="23.25" hidden="true" customHeight="false" outlineLevel="0" collapsed="false">
      <c r="A224" s="114"/>
      <c r="B224" s="115"/>
      <c r="C224" s="102"/>
      <c r="D224" s="94" t="s">
        <v>26</v>
      </c>
      <c r="E224" s="95"/>
      <c r="F224" s="95"/>
      <c r="G224" s="95"/>
      <c r="H224" s="88"/>
      <c r="I224" s="88"/>
      <c r="J224" s="91"/>
      <c r="K224" s="96"/>
      <c r="L224" s="96"/>
      <c r="M224" s="97"/>
      <c r="N224" s="98" t="n">
        <f aca="false">E224+H224+I224+K224+L224+M224</f>
        <v>0</v>
      </c>
    </row>
    <row r="225" s="35" customFormat="true" ht="23.25" hidden="true" customHeight="false" outlineLevel="0" collapsed="false">
      <c r="A225" s="114"/>
      <c r="B225" s="115"/>
      <c r="C225" s="102"/>
      <c r="D225" s="94" t="s">
        <v>27</v>
      </c>
      <c r="E225" s="95"/>
      <c r="F225" s="95"/>
      <c r="G225" s="95"/>
      <c r="H225" s="88"/>
      <c r="I225" s="88"/>
      <c r="J225" s="91"/>
      <c r="K225" s="96"/>
      <c r="L225" s="96"/>
      <c r="M225" s="97"/>
      <c r="N225" s="98" t="n">
        <f aca="false">E225+H225+I225+K225+L225+M225</f>
        <v>0</v>
      </c>
    </row>
    <row r="226" s="35" customFormat="true" ht="40.5" hidden="true" customHeight="false" outlineLevel="0" collapsed="false">
      <c r="A226" s="116" t="str">
        <f aca="false">E207</f>
        <v>IX</v>
      </c>
      <c r="B226" s="117" t="s">
        <v>41</v>
      </c>
      <c r="C226" s="118"/>
      <c r="D226" s="119" t="s">
        <v>24</v>
      </c>
      <c r="E226" s="120" t="n">
        <f aca="false">E227+E228+E229</f>
        <v>0</v>
      </c>
      <c r="F226" s="120" t="n">
        <f aca="false">F227+F228+F229</f>
        <v>0</v>
      </c>
      <c r="G226" s="120" t="n">
        <f aca="false">G227+G228+G229</f>
        <v>0</v>
      </c>
      <c r="H226" s="120" t="n">
        <f aca="false">H227+H228+H229</f>
        <v>0</v>
      </c>
      <c r="I226" s="120" t="n">
        <f aca="false">I227+I228+I229</f>
        <v>0</v>
      </c>
      <c r="J226" s="121"/>
      <c r="K226" s="122" t="n">
        <f aca="false">K227+K228+K229</f>
        <v>0</v>
      </c>
      <c r="L226" s="122" t="n">
        <f aca="false">L227+L228+L229</f>
        <v>0</v>
      </c>
      <c r="M226" s="120" t="n">
        <f aca="false">M227+M228+M229</f>
        <v>0</v>
      </c>
      <c r="N226" s="123" t="n">
        <f aca="false">N227+N228+N229</f>
        <v>0</v>
      </c>
    </row>
    <row r="227" s="35" customFormat="true" ht="20.25" hidden="true" customHeight="false" outlineLevel="0" collapsed="false">
      <c r="A227" s="116"/>
      <c r="B227" s="124" t="str">
        <f aca="false">F207</f>
        <v>ЦИФРОВАЯ ЭКОНОМИКА</v>
      </c>
      <c r="C227" s="118"/>
      <c r="D227" s="125" t="s">
        <v>25</v>
      </c>
      <c r="E227" s="126"/>
      <c r="F227" s="126"/>
      <c r="G227" s="126"/>
      <c r="H227" s="126"/>
      <c r="I227" s="126"/>
      <c r="J227" s="121"/>
      <c r="K227" s="127"/>
      <c r="L227" s="127"/>
      <c r="M227" s="128"/>
      <c r="N227" s="129" t="n">
        <f aca="false">E227+H227+I227+K227+L227+M227</f>
        <v>0</v>
      </c>
    </row>
    <row r="228" s="35" customFormat="true" ht="20.25" hidden="true" customHeight="false" outlineLevel="0" collapsed="false">
      <c r="A228" s="116"/>
      <c r="B228" s="124"/>
      <c r="C228" s="118"/>
      <c r="D228" s="125" t="s">
        <v>26</v>
      </c>
      <c r="E228" s="126"/>
      <c r="F228" s="126"/>
      <c r="G228" s="126"/>
      <c r="H228" s="126"/>
      <c r="I228" s="126"/>
      <c r="J228" s="121"/>
      <c r="K228" s="127"/>
      <c r="L228" s="127"/>
      <c r="M228" s="128"/>
      <c r="N228" s="129" t="n">
        <f aca="false">E228+H228+I228+K228+L228+M228</f>
        <v>0</v>
      </c>
    </row>
    <row r="229" s="35" customFormat="true" ht="21" hidden="true" customHeight="false" outlineLevel="0" collapsed="false">
      <c r="A229" s="116"/>
      <c r="B229" s="124"/>
      <c r="C229" s="118"/>
      <c r="D229" s="131" t="s">
        <v>27</v>
      </c>
      <c r="E229" s="132"/>
      <c r="F229" s="132"/>
      <c r="G229" s="132"/>
      <c r="H229" s="132"/>
      <c r="I229" s="132"/>
      <c r="J229" s="121"/>
      <c r="K229" s="127"/>
      <c r="L229" s="127"/>
      <c r="M229" s="133"/>
      <c r="N229" s="134" t="n">
        <f aca="false">E229+H229+I229+K229+L229+M229</f>
        <v>0</v>
      </c>
    </row>
    <row r="230" s="35" customFormat="true" ht="32.8" hidden="false" customHeight="true" outlineLevel="0" collapsed="false">
      <c r="A230" s="73"/>
      <c r="B230" s="74"/>
      <c r="C230" s="74"/>
      <c r="D230" s="74"/>
      <c r="E230" s="75" t="s">
        <v>63</v>
      </c>
      <c r="F230" s="76" t="s">
        <v>64</v>
      </c>
      <c r="G230" s="77"/>
      <c r="H230" s="74"/>
      <c r="I230" s="74"/>
      <c r="J230" s="74"/>
      <c r="K230" s="78"/>
      <c r="L230" s="74"/>
      <c r="M230" s="74"/>
      <c r="N230" s="79"/>
    </row>
    <row r="231" s="35" customFormat="true" ht="21" hidden="true" customHeight="true" outlineLevel="0" collapsed="false">
      <c r="A231" s="80" t="s">
        <v>31</v>
      </c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</row>
    <row r="232" s="35" customFormat="true" ht="19.5" hidden="true" customHeight="false" outlineLevel="0" collapsed="false">
      <c r="A232" s="81"/>
      <c r="B232" s="82" t="s">
        <v>32</v>
      </c>
      <c r="C232" s="83" t="s">
        <v>33</v>
      </c>
      <c r="D232" s="83"/>
      <c r="E232" s="83"/>
      <c r="F232" s="83"/>
      <c r="G232" s="83"/>
      <c r="H232" s="83"/>
      <c r="I232" s="83"/>
      <c r="J232" s="83"/>
      <c r="K232" s="84"/>
      <c r="L232" s="84"/>
      <c r="M232" s="84"/>
      <c r="N232" s="84"/>
    </row>
    <row r="233" s="35" customFormat="true" ht="22.5" hidden="true" customHeight="true" outlineLevel="0" collapsed="false">
      <c r="A233" s="86" t="s">
        <v>34</v>
      </c>
      <c r="B233" s="87" t="s">
        <v>35</v>
      </c>
      <c r="C233" s="167"/>
      <c r="D233" s="89" t="s">
        <v>36</v>
      </c>
      <c r="E233" s="90" t="n">
        <f aca="false">SUM(E234:E236)</f>
        <v>0</v>
      </c>
      <c r="F233" s="90" t="n">
        <f aca="false">SUM(F234:F236)</f>
        <v>0</v>
      </c>
      <c r="G233" s="90" t="n">
        <f aca="false">SUM(G234:G236)</f>
        <v>0</v>
      </c>
      <c r="H233" s="90" t="n">
        <f aca="false">SUM(H234:H236)</f>
        <v>0</v>
      </c>
      <c r="I233" s="90" t="n">
        <f aca="false">SUM(I234:I236)</f>
        <v>0</v>
      </c>
      <c r="J233" s="91"/>
      <c r="K233" s="92" t="n">
        <f aca="false">SUM(K234:K236)</f>
        <v>0</v>
      </c>
      <c r="L233" s="92" t="n">
        <f aca="false">SUM(L234:L236)</f>
        <v>0</v>
      </c>
      <c r="M233" s="90" t="n">
        <f aca="false">SUM(M234:M236)</f>
        <v>0</v>
      </c>
      <c r="N233" s="93" t="n">
        <f aca="false">E233+H233+I233+K233+L233+M233</f>
        <v>0</v>
      </c>
    </row>
    <row r="234" s="35" customFormat="true" ht="23.25" hidden="true" customHeight="false" outlineLevel="0" collapsed="false">
      <c r="A234" s="86"/>
      <c r="B234" s="87"/>
      <c r="C234" s="167"/>
      <c r="D234" s="94" t="s">
        <v>25</v>
      </c>
      <c r="E234" s="95"/>
      <c r="F234" s="95"/>
      <c r="G234" s="95"/>
      <c r="H234" s="88"/>
      <c r="I234" s="88"/>
      <c r="J234" s="91"/>
      <c r="K234" s="96"/>
      <c r="L234" s="96"/>
      <c r="M234" s="97"/>
      <c r="N234" s="98" t="n">
        <f aca="false">E234+H234+I234+K234+L234+M234</f>
        <v>0</v>
      </c>
    </row>
    <row r="235" s="35" customFormat="true" ht="23.25" hidden="true" customHeight="false" outlineLevel="0" collapsed="false">
      <c r="A235" s="86"/>
      <c r="B235" s="87"/>
      <c r="C235" s="167"/>
      <c r="D235" s="94" t="s">
        <v>26</v>
      </c>
      <c r="E235" s="95"/>
      <c r="F235" s="95"/>
      <c r="G235" s="95"/>
      <c r="H235" s="88"/>
      <c r="I235" s="88"/>
      <c r="J235" s="91"/>
      <c r="K235" s="96"/>
      <c r="L235" s="96"/>
      <c r="M235" s="97"/>
      <c r="N235" s="98" t="n">
        <f aca="false">E235+H235+I235+K235+L235+M235</f>
        <v>0</v>
      </c>
    </row>
    <row r="236" s="35" customFormat="true" ht="23.25" hidden="true" customHeight="false" outlineLevel="0" collapsed="false">
      <c r="A236" s="86"/>
      <c r="B236" s="87"/>
      <c r="C236" s="167"/>
      <c r="D236" s="94" t="s">
        <v>27</v>
      </c>
      <c r="E236" s="95"/>
      <c r="F236" s="95"/>
      <c r="G236" s="95"/>
      <c r="H236" s="88"/>
      <c r="I236" s="88"/>
      <c r="J236" s="91"/>
      <c r="K236" s="96"/>
      <c r="L236" s="96"/>
      <c r="M236" s="97"/>
      <c r="N236" s="98" t="n">
        <f aca="false">E236+H236+I236+K236+L236+M236</f>
        <v>0</v>
      </c>
    </row>
    <row r="237" s="35" customFormat="true" ht="19.5" hidden="true" customHeight="false" outlineLevel="0" collapsed="false">
      <c r="A237" s="81"/>
      <c r="B237" s="82" t="s">
        <v>32</v>
      </c>
      <c r="C237" s="83" t="s">
        <v>33</v>
      </c>
      <c r="D237" s="83"/>
      <c r="E237" s="83"/>
      <c r="F237" s="83"/>
      <c r="G237" s="83"/>
      <c r="H237" s="83"/>
      <c r="I237" s="83"/>
      <c r="J237" s="83"/>
      <c r="K237" s="84"/>
      <c r="L237" s="84"/>
      <c r="M237" s="84"/>
      <c r="N237" s="84"/>
    </row>
    <row r="238" s="35" customFormat="true" ht="22.5" hidden="true" customHeight="true" outlineLevel="0" collapsed="false">
      <c r="A238" s="101" t="s">
        <v>37</v>
      </c>
      <c r="B238" s="87" t="s">
        <v>35</v>
      </c>
      <c r="C238" s="168"/>
      <c r="D238" s="89" t="s">
        <v>36</v>
      </c>
      <c r="E238" s="90" t="n">
        <f aca="false">SUM(E239:E241)</f>
        <v>0</v>
      </c>
      <c r="F238" s="90" t="n">
        <f aca="false">SUM(F239:F241)</f>
        <v>0</v>
      </c>
      <c r="G238" s="90" t="n">
        <f aca="false">SUM(G239:G241)</f>
        <v>0</v>
      </c>
      <c r="H238" s="90" t="n">
        <f aca="false">SUM(H239:H241)</f>
        <v>0</v>
      </c>
      <c r="I238" s="90" t="n">
        <f aca="false">SUM(I239:I241)</f>
        <v>0</v>
      </c>
      <c r="J238" s="91"/>
      <c r="K238" s="92" t="n">
        <f aca="false">SUM(K239:K241)</f>
        <v>0</v>
      </c>
      <c r="L238" s="92" t="n">
        <f aca="false">SUM(L239:L241)</f>
        <v>0</v>
      </c>
      <c r="M238" s="90" t="n">
        <f aca="false">SUM(M239:M241)</f>
        <v>0</v>
      </c>
      <c r="N238" s="93" t="n">
        <f aca="false">E238+H238+I238+K238+L238+M238</f>
        <v>0</v>
      </c>
    </row>
    <row r="239" s="35" customFormat="true" ht="23.25" hidden="true" customHeight="false" outlineLevel="0" collapsed="false">
      <c r="A239" s="101"/>
      <c r="B239" s="87"/>
      <c r="C239" s="168"/>
      <c r="D239" s="94" t="s">
        <v>25</v>
      </c>
      <c r="E239" s="95"/>
      <c r="F239" s="95"/>
      <c r="G239" s="95"/>
      <c r="H239" s="88"/>
      <c r="I239" s="88"/>
      <c r="J239" s="91"/>
      <c r="K239" s="96"/>
      <c r="L239" s="96"/>
      <c r="M239" s="97"/>
      <c r="N239" s="98" t="n">
        <f aca="false">E239+H239+I239+K239+L239+M239</f>
        <v>0</v>
      </c>
    </row>
    <row r="240" s="35" customFormat="true" ht="23.25" hidden="true" customHeight="false" outlineLevel="0" collapsed="false">
      <c r="A240" s="101"/>
      <c r="B240" s="87"/>
      <c r="C240" s="168"/>
      <c r="D240" s="94" t="s">
        <v>26</v>
      </c>
      <c r="E240" s="95"/>
      <c r="F240" s="95"/>
      <c r="G240" s="95"/>
      <c r="H240" s="88"/>
      <c r="I240" s="88"/>
      <c r="J240" s="91"/>
      <c r="K240" s="96"/>
      <c r="L240" s="96"/>
      <c r="M240" s="97"/>
      <c r="N240" s="98" t="n">
        <f aca="false">E240+H240+I240+K240+L240+M240</f>
        <v>0</v>
      </c>
    </row>
    <row r="241" s="35" customFormat="true" ht="23.25" hidden="true" customHeight="false" outlineLevel="0" collapsed="false">
      <c r="A241" s="101"/>
      <c r="B241" s="87"/>
      <c r="C241" s="168"/>
      <c r="D241" s="94" t="s">
        <v>27</v>
      </c>
      <c r="E241" s="95"/>
      <c r="F241" s="95"/>
      <c r="G241" s="95"/>
      <c r="H241" s="88"/>
      <c r="I241" s="88"/>
      <c r="J241" s="91"/>
      <c r="K241" s="96"/>
      <c r="L241" s="96"/>
      <c r="M241" s="97"/>
      <c r="N241" s="98" t="n">
        <f aca="false">E241+H241+I241+K241+L241+M241</f>
        <v>0</v>
      </c>
    </row>
    <row r="242" s="35" customFormat="true" ht="39.75" hidden="true" customHeight="false" outlineLevel="0" collapsed="false">
      <c r="A242" s="103" t="s">
        <v>38</v>
      </c>
      <c r="B242" s="104" t="s">
        <v>39</v>
      </c>
      <c r="C242" s="169"/>
      <c r="D242" s="170"/>
      <c r="E242" s="105"/>
      <c r="F242" s="105"/>
      <c r="G242" s="105"/>
      <c r="H242" s="105"/>
      <c r="I242" s="105"/>
      <c r="J242" s="106"/>
      <c r="K242" s="107"/>
      <c r="L242" s="107"/>
      <c r="M242" s="108"/>
      <c r="N242" s="109"/>
    </row>
    <row r="243" s="35" customFormat="true" ht="21" hidden="true" customHeight="true" outlineLevel="0" collapsed="false">
      <c r="A243" s="110" t="s">
        <v>40</v>
      </c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</row>
    <row r="244" s="35" customFormat="true" ht="19.5" hidden="true" customHeight="false" outlineLevel="0" collapsed="false">
      <c r="A244" s="111"/>
      <c r="B244" s="112" t="s">
        <v>32</v>
      </c>
      <c r="C244" s="113" t="s">
        <v>33</v>
      </c>
      <c r="D244" s="113"/>
      <c r="E244" s="113"/>
      <c r="F244" s="113"/>
      <c r="G244" s="113"/>
      <c r="H244" s="113"/>
      <c r="I244" s="113"/>
      <c r="J244" s="113"/>
      <c r="K244" s="84"/>
      <c r="L244" s="84"/>
      <c r="M244" s="84"/>
      <c r="N244" s="84"/>
    </row>
    <row r="245" s="35" customFormat="true" ht="22.5" hidden="true" customHeight="true" outlineLevel="0" collapsed="false">
      <c r="A245" s="114" t="s">
        <v>34</v>
      </c>
      <c r="B245" s="115" t="s">
        <v>35</v>
      </c>
      <c r="C245" s="102"/>
      <c r="D245" s="89" t="s">
        <v>36</v>
      </c>
      <c r="E245" s="90" t="n">
        <f aca="false">SUM(E246:E248)</f>
        <v>0</v>
      </c>
      <c r="F245" s="90" t="n">
        <f aca="false">SUM(F246:F248)</f>
        <v>0</v>
      </c>
      <c r="G245" s="90" t="n">
        <f aca="false">SUM(G246:G248)</f>
        <v>0</v>
      </c>
      <c r="H245" s="90" t="n">
        <f aca="false">SUM(H246:H248)</f>
        <v>0</v>
      </c>
      <c r="I245" s="90" t="n">
        <f aca="false">SUM(I246:I248)</f>
        <v>0</v>
      </c>
      <c r="J245" s="91"/>
      <c r="K245" s="92" t="n">
        <f aca="false">SUM(K246:K248)</f>
        <v>0</v>
      </c>
      <c r="L245" s="92" t="n">
        <f aca="false">SUM(L246:L248)</f>
        <v>0</v>
      </c>
      <c r="M245" s="90" t="n">
        <f aca="false">SUM(M246:M248)</f>
        <v>0</v>
      </c>
      <c r="N245" s="93" t="n">
        <f aca="false">E245+H245+I245+K245+L245+M245</f>
        <v>0</v>
      </c>
    </row>
    <row r="246" s="35" customFormat="true" ht="23.25" hidden="true" customHeight="false" outlineLevel="0" collapsed="false">
      <c r="A246" s="114"/>
      <c r="B246" s="115"/>
      <c r="C246" s="102"/>
      <c r="D246" s="94" t="s">
        <v>25</v>
      </c>
      <c r="E246" s="95"/>
      <c r="F246" s="95"/>
      <c r="G246" s="95"/>
      <c r="H246" s="88"/>
      <c r="I246" s="88"/>
      <c r="J246" s="91"/>
      <c r="K246" s="96"/>
      <c r="L246" s="96"/>
      <c r="M246" s="97"/>
      <c r="N246" s="98" t="n">
        <f aca="false">E246+H246+I246+K246+L246+M246</f>
        <v>0</v>
      </c>
    </row>
    <row r="247" s="35" customFormat="true" ht="23.25" hidden="true" customHeight="false" outlineLevel="0" collapsed="false">
      <c r="A247" s="114"/>
      <c r="B247" s="115"/>
      <c r="C247" s="102"/>
      <c r="D247" s="94" t="s">
        <v>26</v>
      </c>
      <c r="E247" s="95"/>
      <c r="F247" s="95"/>
      <c r="G247" s="95"/>
      <c r="H247" s="88"/>
      <c r="I247" s="88"/>
      <c r="J247" s="91"/>
      <c r="K247" s="96"/>
      <c r="L247" s="96"/>
      <c r="M247" s="97"/>
      <c r="N247" s="98" t="n">
        <f aca="false">E247+H247+I247+K247+L247+M247</f>
        <v>0</v>
      </c>
    </row>
    <row r="248" s="35" customFormat="true" ht="23.25" hidden="true" customHeight="false" outlineLevel="0" collapsed="false">
      <c r="A248" s="114"/>
      <c r="B248" s="115"/>
      <c r="C248" s="102"/>
      <c r="D248" s="94" t="s">
        <v>27</v>
      </c>
      <c r="E248" s="95"/>
      <c r="F248" s="95"/>
      <c r="G248" s="95"/>
      <c r="H248" s="88"/>
      <c r="I248" s="88"/>
      <c r="J248" s="91"/>
      <c r="K248" s="96"/>
      <c r="L248" s="96"/>
      <c r="M248" s="97"/>
      <c r="N248" s="98" t="n">
        <f aca="false">E248+H248+I248+K248+L248+M248</f>
        <v>0</v>
      </c>
    </row>
    <row r="249" s="35" customFormat="true" ht="40.5" hidden="true" customHeight="false" outlineLevel="0" collapsed="false">
      <c r="A249" s="116" t="str">
        <f aca="false">E230</f>
        <v>X</v>
      </c>
      <c r="B249" s="117" t="s">
        <v>41</v>
      </c>
      <c r="C249" s="118"/>
      <c r="D249" s="119" t="s">
        <v>24</v>
      </c>
      <c r="E249" s="120" t="n">
        <f aca="false">E250+E251+E252</f>
        <v>0</v>
      </c>
      <c r="F249" s="120" t="n">
        <f aca="false">F250+F251+F252</f>
        <v>0</v>
      </c>
      <c r="G249" s="120" t="n">
        <f aca="false">G250+G251+G252</f>
        <v>0</v>
      </c>
      <c r="H249" s="120" t="n">
        <f aca="false">H250+H251+H252</f>
        <v>0</v>
      </c>
      <c r="I249" s="120" t="n">
        <f aca="false">I250+I251+I252</f>
        <v>0</v>
      </c>
      <c r="J249" s="121"/>
      <c r="K249" s="122" t="n">
        <f aca="false">K250+K251+K252</f>
        <v>0</v>
      </c>
      <c r="L249" s="122" t="n">
        <f aca="false">L250+L251+L252</f>
        <v>0</v>
      </c>
      <c r="M249" s="120" t="n">
        <f aca="false">M250+M251+M252</f>
        <v>0</v>
      </c>
      <c r="N249" s="123" t="n">
        <f aca="false">N250+N251+N252</f>
        <v>0</v>
      </c>
    </row>
    <row r="250" s="35" customFormat="true" ht="20.25" hidden="true" customHeight="false" outlineLevel="0" collapsed="false">
      <c r="A250" s="116"/>
      <c r="B250" s="124" t="str">
        <f aca="false">F230</f>
        <v>КУЛЬТУРА</v>
      </c>
      <c r="C250" s="118"/>
      <c r="D250" s="125" t="s">
        <v>25</v>
      </c>
      <c r="E250" s="126"/>
      <c r="F250" s="126"/>
      <c r="G250" s="126"/>
      <c r="H250" s="126"/>
      <c r="I250" s="126"/>
      <c r="J250" s="121"/>
      <c r="K250" s="127"/>
      <c r="L250" s="127"/>
      <c r="M250" s="128"/>
      <c r="N250" s="129" t="n">
        <f aca="false">E250+H250+I250+K250+L250+M250</f>
        <v>0</v>
      </c>
    </row>
    <row r="251" s="35" customFormat="true" ht="20.25" hidden="true" customHeight="false" outlineLevel="0" collapsed="false">
      <c r="A251" s="116"/>
      <c r="B251" s="124"/>
      <c r="C251" s="118"/>
      <c r="D251" s="125" t="s">
        <v>26</v>
      </c>
      <c r="E251" s="126"/>
      <c r="F251" s="126"/>
      <c r="G251" s="126"/>
      <c r="H251" s="126"/>
      <c r="I251" s="126"/>
      <c r="J251" s="121"/>
      <c r="K251" s="127"/>
      <c r="L251" s="127"/>
      <c r="M251" s="128"/>
      <c r="N251" s="129" t="n">
        <f aca="false">E251+H251+I251+K251+L251+M251</f>
        <v>0</v>
      </c>
    </row>
    <row r="252" s="35" customFormat="true" ht="21" hidden="true" customHeight="false" outlineLevel="0" collapsed="false">
      <c r="A252" s="116"/>
      <c r="B252" s="124"/>
      <c r="C252" s="118"/>
      <c r="D252" s="131" t="s">
        <v>27</v>
      </c>
      <c r="E252" s="132"/>
      <c r="F252" s="132"/>
      <c r="G252" s="132"/>
      <c r="H252" s="132"/>
      <c r="I252" s="132"/>
      <c r="J252" s="121"/>
      <c r="K252" s="127"/>
      <c r="L252" s="127"/>
      <c r="M252" s="133"/>
      <c r="N252" s="134" t="n">
        <f aca="false">E252+H252+I252+K252+L252+M252</f>
        <v>0</v>
      </c>
    </row>
    <row r="253" s="35" customFormat="true" ht="35.8" hidden="false" customHeight="true" outlineLevel="0" collapsed="false">
      <c r="A253" s="73"/>
      <c r="B253" s="74"/>
      <c r="C253" s="74"/>
      <c r="D253" s="74"/>
      <c r="E253" s="75" t="s">
        <v>65</v>
      </c>
      <c r="F253" s="76" t="s">
        <v>66</v>
      </c>
      <c r="G253" s="77"/>
      <c r="H253" s="74"/>
      <c r="I253" s="74"/>
      <c r="J253" s="74"/>
      <c r="K253" s="78"/>
      <c r="L253" s="74"/>
      <c r="M253" s="74"/>
      <c r="N253" s="79"/>
    </row>
    <row r="254" s="35" customFormat="true" ht="21" hidden="true" customHeight="true" outlineLevel="0" collapsed="false">
      <c r="A254" s="80" t="s">
        <v>31</v>
      </c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</row>
    <row r="255" s="35" customFormat="true" ht="19.5" hidden="true" customHeight="false" outlineLevel="0" collapsed="false">
      <c r="A255" s="81"/>
      <c r="B255" s="82" t="s">
        <v>32</v>
      </c>
      <c r="C255" s="83" t="s">
        <v>33</v>
      </c>
      <c r="D255" s="83"/>
      <c r="E255" s="83"/>
      <c r="F255" s="83"/>
      <c r="G255" s="83"/>
      <c r="H255" s="83"/>
      <c r="I255" s="83"/>
      <c r="J255" s="83"/>
      <c r="K255" s="84"/>
      <c r="L255" s="84"/>
      <c r="M255" s="84"/>
      <c r="N255" s="84"/>
    </row>
    <row r="256" s="35" customFormat="true" ht="22.5" hidden="true" customHeight="true" outlineLevel="0" collapsed="false">
      <c r="A256" s="86" t="s">
        <v>34</v>
      </c>
      <c r="B256" s="87" t="s">
        <v>35</v>
      </c>
      <c r="C256" s="167"/>
      <c r="D256" s="89" t="s">
        <v>36</v>
      </c>
      <c r="E256" s="90" t="n">
        <f aca="false">SUM(E257:E259)</f>
        <v>0</v>
      </c>
      <c r="F256" s="90" t="n">
        <f aca="false">SUM(F257:F259)</f>
        <v>0</v>
      </c>
      <c r="G256" s="90" t="n">
        <f aca="false">SUM(G257:G259)</f>
        <v>0</v>
      </c>
      <c r="H256" s="90" t="n">
        <f aca="false">SUM(H257:H259)</f>
        <v>0</v>
      </c>
      <c r="I256" s="90" t="n">
        <f aca="false">SUM(I257:I259)</f>
        <v>0</v>
      </c>
      <c r="J256" s="91"/>
      <c r="K256" s="92" t="n">
        <f aca="false">SUM(K257:K259)</f>
        <v>0</v>
      </c>
      <c r="L256" s="92" t="n">
        <f aca="false">SUM(L257:L259)</f>
        <v>0</v>
      </c>
      <c r="M256" s="90" t="n">
        <f aca="false">SUM(M257:M259)</f>
        <v>0</v>
      </c>
      <c r="N256" s="93" t="n">
        <f aca="false">E256+H256+I256+K256+L256+M256</f>
        <v>0</v>
      </c>
    </row>
    <row r="257" s="35" customFormat="true" ht="23.25" hidden="true" customHeight="false" outlineLevel="0" collapsed="false">
      <c r="A257" s="86"/>
      <c r="B257" s="87"/>
      <c r="C257" s="167"/>
      <c r="D257" s="94" t="s">
        <v>25</v>
      </c>
      <c r="E257" s="95"/>
      <c r="F257" s="95"/>
      <c r="G257" s="95"/>
      <c r="H257" s="88"/>
      <c r="I257" s="88"/>
      <c r="J257" s="91"/>
      <c r="K257" s="96"/>
      <c r="L257" s="96"/>
      <c r="M257" s="97"/>
      <c r="N257" s="98" t="n">
        <f aca="false">E257+H257+I257+K257+L257+M257</f>
        <v>0</v>
      </c>
    </row>
    <row r="258" s="35" customFormat="true" ht="23.25" hidden="true" customHeight="false" outlineLevel="0" collapsed="false">
      <c r="A258" s="86"/>
      <c r="B258" s="87"/>
      <c r="C258" s="167"/>
      <c r="D258" s="94" t="s">
        <v>26</v>
      </c>
      <c r="E258" s="95"/>
      <c r="F258" s="95"/>
      <c r="G258" s="95"/>
      <c r="H258" s="88"/>
      <c r="I258" s="88"/>
      <c r="J258" s="91"/>
      <c r="K258" s="96"/>
      <c r="L258" s="96"/>
      <c r="M258" s="97"/>
      <c r="N258" s="98" t="n">
        <f aca="false">E258+H258+I258+K258+L258+M258</f>
        <v>0</v>
      </c>
    </row>
    <row r="259" s="35" customFormat="true" ht="23.25" hidden="true" customHeight="false" outlineLevel="0" collapsed="false">
      <c r="A259" s="86"/>
      <c r="B259" s="87"/>
      <c r="C259" s="167"/>
      <c r="D259" s="94" t="s">
        <v>27</v>
      </c>
      <c r="E259" s="95"/>
      <c r="F259" s="95"/>
      <c r="G259" s="95"/>
      <c r="H259" s="88"/>
      <c r="I259" s="88"/>
      <c r="J259" s="91"/>
      <c r="K259" s="96"/>
      <c r="L259" s="96"/>
      <c r="M259" s="97"/>
      <c r="N259" s="98" t="n">
        <f aca="false">E259+H259+I259+K259+L259+M259</f>
        <v>0</v>
      </c>
    </row>
    <row r="260" s="35" customFormat="true" ht="19.5" hidden="true" customHeight="false" outlineLevel="0" collapsed="false">
      <c r="A260" s="81"/>
      <c r="B260" s="82" t="s">
        <v>32</v>
      </c>
      <c r="C260" s="83" t="s">
        <v>33</v>
      </c>
      <c r="D260" s="83"/>
      <c r="E260" s="83"/>
      <c r="F260" s="83"/>
      <c r="G260" s="83"/>
      <c r="H260" s="83"/>
      <c r="I260" s="83"/>
      <c r="J260" s="83"/>
      <c r="K260" s="84"/>
      <c r="L260" s="84"/>
      <c r="M260" s="84"/>
      <c r="N260" s="84"/>
    </row>
    <row r="261" s="35" customFormat="true" ht="22.5" hidden="true" customHeight="true" outlineLevel="0" collapsed="false">
      <c r="A261" s="101" t="s">
        <v>37</v>
      </c>
      <c r="B261" s="87" t="s">
        <v>35</v>
      </c>
      <c r="C261" s="168"/>
      <c r="D261" s="89" t="s">
        <v>36</v>
      </c>
      <c r="E261" s="90" t="n">
        <f aca="false">SUM(E262:E264)</f>
        <v>0</v>
      </c>
      <c r="F261" s="90" t="n">
        <f aca="false">SUM(F262:F264)</f>
        <v>0</v>
      </c>
      <c r="G261" s="90" t="n">
        <f aca="false">SUM(G262:G264)</f>
        <v>0</v>
      </c>
      <c r="H261" s="90" t="n">
        <f aca="false">SUM(H262:H264)</f>
        <v>0</v>
      </c>
      <c r="I261" s="90" t="n">
        <f aca="false">SUM(I262:I264)</f>
        <v>0</v>
      </c>
      <c r="J261" s="91"/>
      <c r="K261" s="92" t="n">
        <f aca="false">SUM(K262:K264)</f>
        <v>0</v>
      </c>
      <c r="L261" s="92" t="n">
        <f aca="false">SUM(L262:L264)</f>
        <v>0</v>
      </c>
      <c r="M261" s="90" t="n">
        <f aca="false">SUM(M262:M264)</f>
        <v>0</v>
      </c>
      <c r="N261" s="93" t="n">
        <f aca="false">E261+H261+I261+K261+L261+M261</f>
        <v>0</v>
      </c>
    </row>
    <row r="262" s="35" customFormat="true" ht="23.25" hidden="true" customHeight="false" outlineLevel="0" collapsed="false">
      <c r="A262" s="101"/>
      <c r="B262" s="87"/>
      <c r="C262" s="168"/>
      <c r="D262" s="94" t="s">
        <v>25</v>
      </c>
      <c r="E262" s="95"/>
      <c r="F262" s="95"/>
      <c r="G262" s="95"/>
      <c r="H262" s="88"/>
      <c r="I262" s="88"/>
      <c r="J262" s="91"/>
      <c r="K262" s="96"/>
      <c r="L262" s="96"/>
      <c r="M262" s="97"/>
      <c r="N262" s="98" t="n">
        <f aca="false">E262+H262+I262+K262+L262+M262</f>
        <v>0</v>
      </c>
    </row>
    <row r="263" s="35" customFormat="true" ht="23.25" hidden="true" customHeight="false" outlineLevel="0" collapsed="false">
      <c r="A263" s="101"/>
      <c r="B263" s="87"/>
      <c r="C263" s="168"/>
      <c r="D263" s="94" t="s">
        <v>26</v>
      </c>
      <c r="E263" s="95"/>
      <c r="F263" s="95"/>
      <c r="G263" s="95"/>
      <c r="H263" s="88"/>
      <c r="I263" s="88"/>
      <c r="J263" s="91"/>
      <c r="K263" s="96"/>
      <c r="L263" s="96"/>
      <c r="M263" s="97"/>
      <c r="N263" s="98" t="n">
        <f aca="false">E263+H263+I263+K263+L263+M263</f>
        <v>0</v>
      </c>
    </row>
    <row r="264" s="35" customFormat="true" ht="23.25" hidden="true" customHeight="false" outlineLevel="0" collapsed="false">
      <c r="A264" s="101"/>
      <c r="B264" s="87"/>
      <c r="C264" s="168"/>
      <c r="D264" s="94" t="s">
        <v>27</v>
      </c>
      <c r="E264" s="95"/>
      <c r="F264" s="95"/>
      <c r="G264" s="95"/>
      <c r="H264" s="88"/>
      <c r="I264" s="88"/>
      <c r="J264" s="91"/>
      <c r="K264" s="96"/>
      <c r="L264" s="96"/>
      <c r="M264" s="97"/>
      <c r="N264" s="98" t="n">
        <f aca="false">E264+H264+I264+K264+L264+M264</f>
        <v>0</v>
      </c>
    </row>
    <row r="265" s="35" customFormat="true" ht="39.75" hidden="true" customHeight="false" outlineLevel="0" collapsed="false">
      <c r="A265" s="103" t="s">
        <v>38</v>
      </c>
      <c r="B265" s="104" t="s">
        <v>39</v>
      </c>
      <c r="C265" s="169"/>
      <c r="D265" s="170"/>
      <c r="E265" s="105"/>
      <c r="F265" s="105"/>
      <c r="G265" s="105"/>
      <c r="H265" s="105"/>
      <c r="I265" s="105"/>
      <c r="J265" s="106"/>
      <c r="K265" s="107"/>
      <c r="L265" s="107"/>
      <c r="M265" s="108"/>
      <c r="N265" s="109"/>
    </row>
    <row r="266" s="35" customFormat="true" ht="21" hidden="true" customHeight="true" outlineLevel="0" collapsed="false">
      <c r="A266" s="110" t="s">
        <v>40</v>
      </c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</row>
    <row r="267" s="35" customFormat="true" ht="19.5" hidden="true" customHeight="false" outlineLevel="0" collapsed="false">
      <c r="A267" s="111"/>
      <c r="B267" s="112" t="s">
        <v>32</v>
      </c>
      <c r="C267" s="113" t="s">
        <v>33</v>
      </c>
      <c r="D267" s="113"/>
      <c r="E267" s="113"/>
      <c r="F267" s="113"/>
      <c r="G267" s="113"/>
      <c r="H267" s="113"/>
      <c r="I267" s="113"/>
      <c r="J267" s="113"/>
      <c r="K267" s="84"/>
      <c r="L267" s="84"/>
      <c r="M267" s="84"/>
      <c r="N267" s="84"/>
    </row>
    <row r="268" s="35" customFormat="true" ht="22.5" hidden="true" customHeight="true" outlineLevel="0" collapsed="false">
      <c r="A268" s="114" t="s">
        <v>34</v>
      </c>
      <c r="B268" s="115" t="s">
        <v>35</v>
      </c>
      <c r="C268" s="102"/>
      <c r="D268" s="89" t="s">
        <v>36</v>
      </c>
      <c r="E268" s="90" t="n">
        <f aca="false">SUM(E269:E271)</f>
        <v>0</v>
      </c>
      <c r="F268" s="90" t="n">
        <f aca="false">SUM(F269:F271)</f>
        <v>0</v>
      </c>
      <c r="G268" s="90" t="n">
        <f aca="false">SUM(G269:G271)</f>
        <v>0</v>
      </c>
      <c r="H268" s="90" t="n">
        <f aca="false">SUM(H269:H271)</f>
        <v>0</v>
      </c>
      <c r="I268" s="90" t="n">
        <f aca="false">SUM(I269:I271)</f>
        <v>0</v>
      </c>
      <c r="J268" s="91"/>
      <c r="K268" s="92" t="n">
        <f aca="false">SUM(K269:K271)</f>
        <v>0</v>
      </c>
      <c r="L268" s="92" t="n">
        <f aca="false">SUM(L269:L271)</f>
        <v>0</v>
      </c>
      <c r="M268" s="90" t="n">
        <f aca="false">SUM(M269:M271)</f>
        <v>0</v>
      </c>
      <c r="N268" s="93" t="n">
        <f aca="false">E268+H268+I268+K268+L268+M268</f>
        <v>0</v>
      </c>
    </row>
    <row r="269" s="35" customFormat="true" ht="23.25" hidden="true" customHeight="false" outlineLevel="0" collapsed="false">
      <c r="A269" s="114"/>
      <c r="B269" s="115"/>
      <c r="C269" s="102"/>
      <c r="D269" s="94" t="s">
        <v>25</v>
      </c>
      <c r="E269" s="95"/>
      <c r="F269" s="95"/>
      <c r="G269" s="95"/>
      <c r="H269" s="88"/>
      <c r="I269" s="88"/>
      <c r="J269" s="91"/>
      <c r="K269" s="96"/>
      <c r="L269" s="96"/>
      <c r="M269" s="97"/>
      <c r="N269" s="98" t="n">
        <f aca="false">E269+H269+I269+K269+L269+M269</f>
        <v>0</v>
      </c>
    </row>
    <row r="270" s="35" customFormat="true" ht="23.25" hidden="true" customHeight="false" outlineLevel="0" collapsed="false">
      <c r="A270" s="114"/>
      <c r="B270" s="115"/>
      <c r="C270" s="102"/>
      <c r="D270" s="94" t="s">
        <v>26</v>
      </c>
      <c r="E270" s="95"/>
      <c r="F270" s="95"/>
      <c r="G270" s="95"/>
      <c r="H270" s="88"/>
      <c r="I270" s="88"/>
      <c r="J270" s="91"/>
      <c r="K270" s="96"/>
      <c r="L270" s="96"/>
      <c r="M270" s="97"/>
      <c r="N270" s="98" t="n">
        <f aca="false">E270+H270+I270+K270+L270+M270</f>
        <v>0</v>
      </c>
    </row>
    <row r="271" s="35" customFormat="true" ht="23.25" hidden="true" customHeight="false" outlineLevel="0" collapsed="false">
      <c r="A271" s="114"/>
      <c r="B271" s="115"/>
      <c r="C271" s="102"/>
      <c r="D271" s="94" t="s">
        <v>27</v>
      </c>
      <c r="E271" s="95"/>
      <c r="F271" s="95"/>
      <c r="G271" s="95"/>
      <c r="H271" s="88"/>
      <c r="I271" s="88"/>
      <c r="J271" s="91"/>
      <c r="K271" s="96"/>
      <c r="L271" s="96"/>
      <c r="M271" s="97"/>
      <c r="N271" s="98" t="n">
        <f aca="false">E271+H271+I271+K271+L271+M271</f>
        <v>0</v>
      </c>
    </row>
    <row r="272" s="35" customFormat="true" ht="40.5" hidden="false" customHeight="false" outlineLevel="0" collapsed="false">
      <c r="A272" s="116" t="str">
        <f aca="false">E253</f>
        <v>XI</v>
      </c>
      <c r="B272" s="117" t="s">
        <v>41</v>
      </c>
      <c r="C272" s="118"/>
      <c r="D272" s="119" t="s">
        <v>24</v>
      </c>
      <c r="E272" s="120" t="n">
        <f aca="false">E273+E274+E275</f>
        <v>0</v>
      </c>
      <c r="F272" s="120" t="n">
        <f aca="false">F273+F274+F275</f>
        <v>0</v>
      </c>
      <c r="G272" s="120" t="n">
        <f aca="false">G273+G274+G275</f>
        <v>0</v>
      </c>
      <c r="H272" s="120" t="n">
        <f aca="false">H273+H274+H275</f>
        <v>0</v>
      </c>
      <c r="I272" s="120" t="n">
        <f aca="false">I273+I274+I275</f>
        <v>0</v>
      </c>
      <c r="J272" s="121"/>
      <c r="K272" s="122" t="n">
        <f aca="false">K273+K274+K275</f>
        <v>0</v>
      </c>
      <c r="L272" s="122" t="n">
        <f aca="false">L273+L274+L275</f>
        <v>10.1</v>
      </c>
      <c r="M272" s="120" t="n">
        <f aca="false">M273+M274+M275</f>
        <v>0</v>
      </c>
      <c r="N272" s="123" t="n">
        <f aca="false">N273+N274+N275</f>
        <v>10.1</v>
      </c>
    </row>
    <row r="273" s="35" customFormat="true" ht="20.25" hidden="false" customHeight="false" outlineLevel="0" collapsed="false">
      <c r="A273" s="116"/>
      <c r="B273" s="124" t="str">
        <f aca="false">F253</f>
        <v>МАЛОЕ И СРЕДНЕЕ ПРЕДПРИНИМАТЕЛЬСТВО</v>
      </c>
      <c r="C273" s="118"/>
      <c r="D273" s="125" t="s">
        <v>25</v>
      </c>
      <c r="E273" s="126"/>
      <c r="F273" s="126"/>
      <c r="G273" s="126"/>
      <c r="H273" s="126"/>
      <c r="I273" s="126"/>
      <c r="J273" s="121"/>
      <c r="K273" s="127"/>
      <c r="L273" s="127"/>
      <c r="M273" s="128"/>
      <c r="N273" s="129" t="n">
        <f aca="false">E273+H273+I273+K273+L273+M273</f>
        <v>0</v>
      </c>
    </row>
    <row r="274" s="35" customFormat="true" ht="19.7" hidden="false" customHeight="false" outlineLevel="0" collapsed="false">
      <c r="A274" s="116"/>
      <c r="B274" s="124"/>
      <c r="C274" s="118"/>
      <c r="D274" s="125" t="s">
        <v>26</v>
      </c>
      <c r="E274" s="126"/>
      <c r="F274" s="126"/>
      <c r="G274" s="126"/>
      <c r="H274" s="126"/>
      <c r="I274" s="126"/>
      <c r="J274" s="121"/>
      <c r="K274" s="127" t="n">
        <v>0</v>
      </c>
      <c r="L274" s="127" t="n">
        <v>10</v>
      </c>
      <c r="M274" s="128"/>
      <c r="N274" s="129" t="n">
        <f aca="false">E274+H274+I274+K274+L274+M274</f>
        <v>10</v>
      </c>
    </row>
    <row r="275" s="35" customFormat="true" ht="19.7" hidden="false" customHeight="false" outlineLevel="0" collapsed="false">
      <c r="A275" s="116"/>
      <c r="B275" s="124"/>
      <c r="C275" s="118"/>
      <c r="D275" s="131" t="s">
        <v>27</v>
      </c>
      <c r="E275" s="132"/>
      <c r="F275" s="132"/>
      <c r="G275" s="132"/>
      <c r="H275" s="132"/>
      <c r="I275" s="132"/>
      <c r="J275" s="121"/>
      <c r="K275" s="127" t="n">
        <v>0</v>
      </c>
      <c r="L275" s="127" t="n">
        <v>0.1</v>
      </c>
      <c r="M275" s="133"/>
      <c r="N275" s="134" t="n">
        <f aca="false">E275+H275+I275+K275+L275+M275</f>
        <v>0.1</v>
      </c>
    </row>
    <row r="276" s="35" customFormat="true" ht="44.25" hidden="false" customHeight="true" outlineLevel="0" collapsed="false">
      <c r="A276" s="73"/>
      <c r="B276" s="74"/>
      <c r="C276" s="74"/>
      <c r="D276" s="74"/>
      <c r="E276" s="75" t="s">
        <v>67</v>
      </c>
      <c r="F276" s="76" t="s">
        <v>68</v>
      </c>
      <c r="G276" s="77"/>
      <c r="H276" s="74"/>
      <c r="I276" s="74"/>
      <c r="J276" s="74"/>
      <c r="K276" s="78"/>
      <c r="L276" s="74"/>
      <c r="M276" s="74"/>
      <c r="N276" s="79"/>
    </row>
    <row r="277" s="35" customFormat="true" ht="21" hidden="true" customHeight="true" outlineLevel="0" collapsed="false">
      <c r="A277" s="80" t="s">
        <v>31</v>
      </c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</row>
    <row r="278" s="35" customFormat="true" ht="19.5" hidden="true" customHeight="false" outlineLevel="0" collapsed="false">
      <c r="A278" s="81"/>
      <c r="B278" s="82" t="s">
        <v>32</v>
      </c>
      <c r="C278" s="83" t="s">
        <v>33</v>
      </c>
      <c r="D278" s="83"/>
      <c r="E278" s="83"/>
      <c r="F278" s="83"/>
      <c r="G278" s="83"/>
      <c r="H278" s="83"/>
      <c r="I278" s="83"/>
      <c r="J278" s="83"/>
      <c r="K278" s="84"/>
      <c r="L278" s="84"/>
      <c r="M278" s="84"/>
      <c r="N278" s="84"/>
    </row>
    <row r="279" s="35" customFormat="true" ht="22.5" hidden="true" customHeight="true" outlineLevel="0" collapsed="false">
      <c r="A279" s="86" t="s">
        <v>34</v>
      </c>
      <c r="B279" s="87" t="s">
        <v>35</v>
      </c>
      <c r="C279" s="167"/>
      <c r="D279" s="89" t="s">
        <v>36</v>
      </c>
      <c r="E279" s="90" t="n">
        <f aca="false">SUM(E280:E282)</f>
        <v>0</v>
      </c>
      <c r="F279" s="90" t="n">
        <f aca="false">SUM(F280:F282)</f>
        <v>0</v>
      </c>
      <c r="G279" s="90" t="n">
        <f aca="false">SUM(G280:G282)</f>
        <v>0</v>
      </c>
      <c r="H279" s="90" t="n">
        <f aca="false">SUM(H280:H282)</f>
        <v>0</v>
      </c>
      <c r="I279" s="90" t="n">
        <f aca="false">SUM(I280:I282)</f>
        <v>0</v>
      </c>
      <c r="J279" s="91"/>
      <c r="K279" s="92" t="n">
        <f aca="false">SUM(K280:K282)</f>
        <v>0</v>
      </c>
      <c r="L279" s="92" t="n">
        <f aca="false">SUM(L280:L282)</f>
        <v>0</v>
      </c>
      <c r="M279" s="90" t="n">
        <f aca="false">SUM(M280:M282)</f>
        <v>0</v>
      </c>
      <c r="N279" s="93" t="n">
        <f aca="false">E279+H279+I279+K279+L279+M279</f>
        <v>0</v>
      </c>
    </row>
    <row r="280" s="35" customFormat="true" ht="23.25" hidden="true" customHeight="false" outlineLevel="0" collapsed="false">
      <c r="A280" s="86"/>
      <c r="B280" s="87"/>
      <c r="C280" s="167"/>
      <c r="D280" s="94" t="s">
        <v>25</v>
      </c>
      <c r="E280" s="95"/>
      <c r="F280" s="95"/>
      <c r="G280" s="95"/>
      <c r="H280" s="88"/>
      <c r="I280" s="88"/>
      <c r="J280" s="91"/>
      <c r="K280" s="96"/>
      <c r="L280" s="96"/>
      <c r="M280" s="97"/>
      <c r="N280" s="98" t="n">
        <f aca="false">E280+H280+I280+K280+L280+M280</f>
        <v>0</v>
      </c>
    </row>
    <row r="281" s="35" customFormat="true" ht="23.25" hidden="true" customHeight="false" outlineLevel="0" collapsed="false">
      <c r="A281" s="86"/>
      <c r="B281" s="87"/>
      <c r="C281" s="167"/>
      <c r="D281" s="94" t="s">
        <v>26</v>
      </c>
      <c r="E281" s="95"/>
      <c r="F281" s="95"/>
      <c r="G281" s="95"/>
      <c r="H281" s="88"/>
      <c r="I281" s="88"/>
      <c r="J281" s="91"/>
      <c r="K281" s="96"/>
      <c r="L281" s="96"/>
      <c r="M281" s="97"/>
      <c r="N281" s="98" t="n">
        <f aca="false">E281+H281+I281+K281+L281+M281</f>
        <v>0</v>
      </c>
    </row>
    <row r="282" s="35" customFormat="true" ht="23.25" hidden="true" customHeight="false" outlineLevel="0" collapsed="false">
      <c r="A282" s="86"/>
      <c r="B282" s="87"/>
      <c r="C282" s="167"/>
      <c r="D282" s="94" t="s">
        <v>27</v>
      </c>
      <c r="E282" s="95"/>
      <c r="F282" s="95"/>
      <c r="G282" s="95"/>
      <c r="H282" s="88"/>
      <c r="I282" s="88"/>
      <c r="J282" s="91"/>
      <c r="K282" s="96"/>
      <c r="L282" s="96"/>
      <c r="M282" s="97"/>
      <c r="N282" s="98" t="n">
        <f aca="false">E282+H282+I282+K282+L282+M282</f>
        <v>0</v>
      </c>
    </row>
    <row r="283" s="35" customFormat="true" ht="19.5" hidden="true" customHeight="false" outlineLevel="0" collapsed="false">
      <c r="A283" s="81"/>
      <c r="B283" s="82" t="s">
        <v>32</v>
      </c>
      <c r="C283" s="83" t="s">
        <v>33</v>
      </c>
      <c r="D283" s="83"/>
      <c r="E283" s="83"/>
      <c r="F283" s="83"/>
      <c r="G283" s="83"/>
      <c r="H283" s="83"/>
      <c r="I283" s="83"/>
      <c r="J283" s="83"/>
      <c r="K283" s="84"/>
      <c r="L283" s="84"/>
      <c r="M283" s="84"/>
      <c r="N283" s="84"/>
    </row>
    <row r="284" s="35" customFormat="true" ht="22.5" hidden="true" customHeight="true" outlineLevel="0" collapsed="false">
      <c r="A284" s="101" t="s">
        <v>37</v>
      </c>
      <c r="B284" s="87" t="s">
        <v>35</v>
      </c>
      <c r="C284" s="168"/>
      <c r="D284" s="89" t="s">
        <v>36</v>
      </c>
      <c r="E284" s="90" t="n">
        <f aca="false">SUM(E285:E287)</f>
        <v>0</v>
      </c>
      <c r="F284" s="90" t="n">
        <f aca="false">SUM(F285:F287)</f>
        <v>0</v>
      </c>
      <c r="G284" s="90" t="n">
        <f aca="false">SUM(G285:G287)</f>
        <v>0</v>
      </c>
      <c r="H284" s="90" t="n">
        <f aca="false">SUM(H285:H287)</f>
        <v>0</v>
      </c>
      <c r="I284" s="90" t="n">
        <f aca="false">SUM(I285:I287)</f>
        <v>0</v>
      </c>
      <c r="J284" s="91"/>
      <c r="K284" s="92" t="n">
        <f aca="false">SUM(K285:K287)</f>
        <v>0</v>
      </c>
      <c r="L284" s="92" t="n">
        <f aca="false">SUM(L285:L287)</f>
        <v>0</v>
      </c>
      <c r="M284" s="90" t="n">
        <f aca="false">SUM(M285:M287)</f>
        <v>0</v>
      </c>
      <c r="N284" s="93" t="n">
        <f aca="false">E284+H284+I284+K284+L284+M284</f>
        <v>0</v>
      </c>
    </row>
    <row r="285" s="35" customFormat="true" ht="23.25" hidden="true" customHeight="false" outlineLevel="0" collapsed="false">
      <c r="A285" s="101"/>
      <c r="B285" s="87"/>
      <c r="C285" s="168"/>
      <c r="D285" s="94" t="s">
        <v>25</v>
      </c>
      <c r="E285" s="95"/>
      <c r="F285" s="95"/>
      <c r="G285" s="95"/>
      <c r="H285" s="88"/>
      <c r="I285" s="88"/>
      <c r="J285" s="91"/>
      <c r="K285" s="96"/>
      <c r="L285" s="96"/>
      <c r="M285" s="97"/>
      <c r="N285" s="98" t="n">
        <f aca="false">E285+H285+I285+K285+L285+M285</f>
        <v>0</v>
      </c>
    </row>
    <row r="286" s="35" customFormat="true" ht="23.25" hidden="true" customHeight="false" outlineLevel="0" collapsed="false">
      <c r="A286" s="101"/>
      <c r="B286" s="87"/>
      <c r="C286" s="168"/>
      <c r="D286" s="94" t="s">
        <v>26</v>
      </c>
      <c r="E286" s="95"/>
      <c r="F286" s="95"/>
      <c r="G286" s="95"/>
      <c r="H286" s="88"/>
      <c r="I286" s="88"/>
      <c r="J286" s="91"/>
      <c r="K286" s="96"/>
      <c r="L286" s="96"/>
      <c r="M286" s="97"/>
      <c r="N286" s="98" t="n">
        <f aca="false">E286+H286+I286+K286+L286+M286</f>
        <v>0</v>
      </c>
    </row>
    <row r="287" s="35" customFormat="true" ht="23.25" hidden="true" customHeight="false" outlineLevel="0" collapsed="false">
      <c r="A287" s="101"/>
      <c r="B287" s="87"/>
      <c r="C287" s="168"/>
      <c r="D287" s="94" t="s">
        <v>27</v>
      </c>
      <c r="E287" s="95"/>
      <c r="F287" s="95"/>
      <c r="G287" s="95"/>
      <c r="H287" s="88"/>
      <c r="I287" s="88"/>
      <c r="J287" s="91"/>
      <c r="K287" s="96"/>
      <c r="L287" s="96"/>
      <c r="M287" s="97"/>
      <c r="N287" s="98" t="n">
        <f aca="false">E287+H287+I287+K287+L287+M287</f>
        <v>0</v>
      </c>
    </row>
    <row r="288" s="35" customFormat="true" ht="39.75" hidden="true" customHeight="false" outlineLevel="0" collapsed="false">
      <c r="A288" s="103" t="s">
        <v>38</v>
      </c>
      <c r="B288" s="104" t="s">
        <v>39</v>
      </c>
      <c r="C288" s="169"/>
      <c r="D288" s="170"/>
      <c r="E288" s="105"/>
      <c r="F288" s="105"/>
      <c r="G288" s="105"/>
      <c r="H288" s="105"/>
      <c r="I288" s="105"/>
      <c r="J288" s="106"/>
      <c r="K288" s="107"/>
      <c r="L288" s="107"/>
      <c r="M288" s="108"/>
      <c r="N288" s="109"/>
    </row>
    <row r="289" s="35" customFormat="true" ht="21" hidden="true" customHeight="true" outlineLevel="0" collapsed="false">
      <c r="A289" s="110" t="s">
        <v>40</v>
      </c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</row>
    <row r="290" s="35" customFormat="true" ht="19.5" hidden="true" customHeight="false" outlineLevel="0" collapsed="false">
      <c r="A290" s="111"/>
      <c r="B290" s="112" t="s">
        <v>32</v>
      </c>
      <c r="C290" s="113" t="s">
        <v>33</v>
      </c>
      <c r="D290" s="113"/>
      <c r="E290" s="113"/>
      <c r="F290" s="113"/>
      <c r="G290" s="113"/>
      <c r="H290" s="113"/>
      <c r="I290" s="113"/>
      <c r="J290" s="113"/>
      <c r="K290" s="84"/>
      <c r="L290" s="84"/>
      <c r="M290" s="84"/>
      <c r="N290" s="84"/>
    </row>
    <row r="291" s="35" customFormat="true" ht="22.5" hidden="true" customHeight="true" outlineLevel="0" collapsed="false">
      <c r="A291" s="114" t="s">
        <v>34</v>
      </c>
      <c r="B291" s="115" t="s">
        <v>35</v>
      </c>
      <c r="C291" s="102"/>
      <c r="D291" s="89" t="s">
        <v>36</v>
      </c>
      <c r="E291" s="90" t="n">
        <f aca="false">SUM(E292:E294)</f>
        <v>0</v>
      </c>
      <c r="F291" s="90" t="n">
        <f aca="false">SUM(F292:F294)</f>
        <v>0</v>
      </c>
      <c r="G291" s="90" t="n">
        <f aca="false">SUM(G292:G294)</f>
        <v>0</v>
      </c>
      <c r="H291" s="90" t="n">
        <f aca="false">SUM(H292:H294)</f>
        <v>0</v>
      </c>
      <c r="I291" s="90" t="n">
        <f aca="false">SUM(I292:I294)</f>
        <v>0</v>
      </c>
      <c r="J291" s="91"/>
      <c r="K291" s="92" t="n">
        <f aca="false">SUM(K292:K294)</f>
        <v>0</v>
      </c>
      <c r="L291" s="92" t="n">
        <f aca="false">SUM(L292:L294)</f>
        <v>0</v>
      </c>
      <c r="M291" s="90" t="n">
        <f aca="false">SUM(M292:M294)</f>
        <v>0</v>
      </c>
      <c r="N291" s="93" t="n">
        <f aca="false">E291+H291+I291+K291+L291+M291</f>
        <v>0</v>
      </c>
    </row>
    <row r="292" s="35" customFormat="true" ht="23.25" hidden="true" customHeight="false" outlineLevel="0" collapsed="false">
      <c r="A292" s="114"/>
      <c r="B292" s="115"/>
      <c r="C292" s="102"/>
      <c r="D292" s="94" t="s">
        <v>25</v>
      </c>
      <c r="E292" s="95"/>
      <c r="F292" s="95"/>
      <c r="G292" s="95"/>
      <c r="H292" s="88"/>
      <c r="I292" s="88"/>
      <c r="J292" s="91"/>
      <c r="K292" s="96"/>
      <c r="L292" s="96"/>
      <c r="M292" s="97"/>
      <c r="N292" s="98" t="n">
        <f aca="false">E292+H292+I292+K292+L292+M292</f>
        <v>0</v>
      </c>
    </row>
    <row r="293" s="35" customFormat="true" ht="23.25" hidden="true" customHeight="false" outlineLevel="0" collapsed="false">
      <c r="A293" s="114"/>
      <c r="B293" s="115"/>
      <c r="C293" s="102"/>
      <c r="D293" s="94" t="s">
        <v>26</v>
      </c>
      <c r="E293" s="95"/>
      <c r="F293" s="95"/>
      <c r="G293" s="95"/>
      <c r="H293" s="88"/>
      <c r="I293" s="88"/>
      <c r="J293" s="91"/>
      <c r="K293" s="96"/>
      <c r="L293" s="96"/>
      <c r="M293" s="97"/>
      <c r="N293" s="98" t="n">
        <f aca="false">E293+H293+I293+K293+L293+M293</f>
        <v>0</v>
      </c>
    </row>
    <row r="294" s="35" customFormat="true" ht="23.25" hidden="true" customHeight="false" outlineLevel="0" collapsed="false">
      <c r="A294" s="114"/>
      <c r="B294" s="115"/>
      <c r="C294" s="102"/>
      <c r="D294" s="94" t="s">
        <v>27</v>
      </c>
      <c r="E294" s="95"/>
      <c r="F294" s="95"/>
      <c r="G294" s="95"/>
      <c r="H294" s="88"/>
      <c r="I294" s="88"/>
      <c r="J294" s="91"/>
      <c r="K294" s="96"/>
      <c r="L294" s="96"/>
      <c r="M294" s="97"/>
      <c r="N294" s="98" t="n">
        <f aca="false">E294+H294+I294+K294+L294+M294</f>
        <v>0</v>
      </c>
    </row>
    <row r="295" s="35" customFormat="true" ht="40.5" hidden="true" customHeight="false" outlineLevel="0" collapsed="false">
      <c r="A295" s="116" t="str">
        <f aca="false">E276</f>
        <v>XII</v>
      </c>
      <c r="B295" s="117" t="s">
        <v>41</v>
      </c>
      <c r="C295" s="118"/>
      <c r="D295" s="119" t="s">
        <v>24</v>
      </c>
      <c r="E295" s="120" t="n">
        <f aca="false">E296+E297+E298</f>
        <v>0</v>
      </c>
      <c r="F295" s="120" t="n">
        <f aca="false">F296+F297+F298</f>
        <v>0</v>
      </c>
      <c r="G295" s="120" t="n">
        <f aca="false">G296+G297+G298</f>
        <v>0</v>
      </c>
      <c r="H295" s="120" t="n">
        <f aca="false">H296+H297+H298</f>
        <v>0</v>
      </c>
      <c r="I295" s="120" t="n">
        <f aca="false">I296+I297+I298</f>
        <v>0</v>
      </c>
      <c r="J295" s="121"/>
      <c r="K295" s="122" t="n">
        <f aca="false">K296+K297+K298</f>
        <v>0</v>
      </c>
      <c r="L295" s="122" t="n">
        <f aca="false">L296+L297+L298</f>
        <v>0</v>
      </c>
      <c r="M295" s="120" t="n">
        <f aca="false">M296+M297+M298</f>
        <v>0</v>
      </c>
      <c r="N295" s="123" t="n">
        <f aca="false">N296+N297+N298</f>
        <v>0</v>
      </c>
    </row>
    <row r="296" s="35" customFormat="true" ht="20.25" hidden="true" customHeight="true" outlineLevel="0" collapsed="false">
      <c r="A296" s="116"/>
      <c r="B296" s="124" t="str">
        <f aca="false">F276</f>
        <v>МЕЖДУНАРОДНАЯ КООПЕРАЦИЯ И ЭКСПОРТ</v>
      </c>
      <c r="C296" s="118"/>
      <c r="D296" s="125" t="s">
        <v>25</v>
      </c>
      <c r="E296" s="126"/>
      <c r="F296" s="126"/>
      <c r="G296" s="126"/>
      <c r="H296" s="126"/>
      <c r="I296" s="126"/>
      <c r="J296" s="121"/>
      <c r="K296" s="127"/>
      <c r="L296" s="127"/>
      <c r="M296" s="128"/>
      <c r="N296" s="129" t="n">
        <f aca="false">E296+H296+I296+K296+L296+M296</f>
        <v>0</v>
      </c>
    </row>
    <row r="297" s="35" customFormat="true" ht="20.25" hidden="true" customHeight="true" outlineLevel="0" collapsed="false">
      <c r="A297" s="116"/>
      <c r="B297" s="124"/>
      <c r="C297" s="118"/>
      <c r="D297" s="125" t="s">
        <v>26</v>
      </c>
      <c r="E297" s="126"/>
      <c r="F297" s="126"/>
      <c r="G297" s="126"/>
      <c r="H297" s="126"/>
      <c r="I297" s="126"/>
      <c r="J297" s="121"/>
      <c r="K297" s="127"/>
      <c r="L297" s="127"/>
      <c r="M297" s="128"/>
      <c r="N297" s="129" t="n">
        <f aca="false">E297+H297+I297+K297+L297+M297</f>
        <v>0</v>
      </c>
    </row>
    <row r="298" s="35" customFormat="true" ht="21" hidden="true" customHeight="true" outlineLevel="0" collapsed="false">
      <c r="A298" s="116"/>
      <c r="B298" s="124"/>
      <c r="C298" s="118"/>
      <c r="D298" s="131" t="s">
        <v>27</v>
      </c>
      <c r="E298" s="132"/>
      <c r="F298" s="132"/>
      <c r="G298" s="132"/>
      <c r="H298" s="132"/>
      <c r="I298" s="132"/>
      <c r="J298" s="121"/>
      <c r="K298" s="171"/>
      <c r="L298" s="171"/>
      <c r="M298" s="133"/>
      <c r="N298" s="134" t="n">
        <f aca="false">E298+H298+I298+K298+L298+M298</f>
        <v>0</v>
      </c>
    </row>
    <row r="299" s="35" customFormat="true" ht="15" hidden="true" customHeight="false" outlineLevel="0" collapsed="false">
      <c r="K299" s="172"/>
    </row>
    <row r="300" s="35" customFormat="true" ht="15.75" hidden="true" customHeight="false" outlineLevel="0" collapsed="false">
      <c r="K300" s="172"/>
    </row>
    <row r="301" s="35" customFormat="true" ht="15" hidden="true" customHeight="false" outlineLevel="0" collapsed="false">
      <c r="K301" s="172"/>
    </row>
    <row r="302" s="35" customFormat="true" ht="18" hidden="true" customHeight="true" outlineLevel="0" collapsed="false">
      <c r="K302" s="172"/>
    </row>
    <row r="303" customFormat="false" ht="49.5" hidden="false" customHeight="true" outlineLevel="0" collapsed="false">
      <c r="A303" s="173" t="s">
        <v>69</v>
      </c>
      <c r="B303" s="173"/>
      <c r="C303" s="173"/>
      <c r="D303" s="173"/>
      <c r="E303" s="173"/>
      <c r="F303" s="173"/>
      <c r="G303" s="173"/>
      <c r="H303" s="173"/>
      <c r="I303" s="173"/>
      <c r="J303" s="173"/>
      <c r="K303" s="173"/>
      <c r="L303" s="173"/>
      <c r="M303" s="173"/>
      <c r="N303" s="173"/>
    </row>
    <row r="304" customFormat="false" ht="31.3" hidden="false" customHeight="true" outlineLevel="0" collapsed="false">
      <c r="A304" s="53"/>
      <c r="B304" s="54" t="s">
        <v>70</v>
      </c>
      <c r="C304" s="55"/>
      <c r="D304" s="174" t="s">
        <v>24</v>
      </c>
      <c r="E304" s="57" t="n">
        <f aca="false">SUM(E305:E307)</f>
        <v>39.8713</v>
      </c>
      <c r="F304" s="57" t="n">
        <f aca="false">SUM(F305:F307)</f>
        <v>42.319</v>
      </c>
      <c r="G304" s="57" t="n">
        <f aca="false">SUM(G305:G307)</f>
        <v>24.1962</v>
      </c>
      <c r="H304" s="57" t="n">
        <f aca="false">SUM(H305:H307)</f>
        <v>0</v>
      </c>
      <c r="I304" s="57" t="n">
        <f aca="false">SUM(I305:I307)</f>
        <v>0</v>
      </c>
      <c r="J304" s="175"/>
      <c r="K304" s="176" t="n">
        <f aca="false">SUM(K305:K307)</f>
        <v>35.92</v>
      </c>
      <c r="L304" s="176" t="n">
        <f aca="false">SUM(L305:L307)</f>
        <v>56.67</v>
      </c>
      <c r="M304" s="57" t="n">
        <f aca="false">SUM(M305:M307)</f>
        <v>0</v>
      </c>
      <c r="N304" s="60" t="n">
        <f aca="false">SUM(N305:N307)</f>
        <v>132.4613</v>
      </c>
    </row>
    <row r="305" s="177" customFormat="true" ht="22.5" hidden="false" customHeight="true" outlineLevel="0" collapsed="false">
      <c r="A305" s="53"/>
      <c r="B305" s="54"/>
      <c r="C305" s="55"/>
      <c r="D305" s="61" t="s">
        <v>25</v>
      </c>
      <c r="E305" s="62" t="n">
        <v>0</v>
      </c>
      <c r="F305" s="62"/>
      <c r="G305" s="62"/>
      <c r="H305" s="62"/>
      <c r="I305" s="62"/>
      <c r="J305" s="175"/>
      <c r="K305" s="127"/>
      <c r="L305" s="127"/>
      <c r="M305" s="62"/>
      <c r="N305" s="129" t="n">
        <f aca="false">E305+H305+I305+K305+L305+M305</f>
        <v>0</v>
      </c>
    </row>
    <row r="306" s="177" customFormat="true" ht="22.5" hidden="false" customHeight="true" outlineLevel="0" collapsed="false">
      <c r="A306" s="53"/>
      <c r="B306" s="54"/>
      <c r="C306" s="55"/>
      <c r="D306" s="61" t="s">
        <v>26</v>
      </c>
      <c r="E306" s="62" t="n">
        <f aca="false">SUM((E311+E323+E327+E331+E352+E360+E365+E370))</f>
        <v>39.719</v>
      </c>
      <c r="F306" s="62" t="n">
        <f aca="false">SUM(F311+F323+F327+F331+F352+F356+F360+F365+F370)</f>
        <v>42.12</v>
      </c>
      <c r="G306" s="62" t="n">
        <f aca="false">SUM(G311+G323+G327+G331+G352+G356+G360+G365+G370)</f>
        <v>24.0962</v>
      </c>
      <c r="H306" s="62"/>
      <c r="I306" s="62"/>
      <c r="J306" s="175"/>
      <c r="K306" s="127" t="n">
        <v>35.22</v>
      </c>
      <c r="L306" s="127" t="n">
        <v>56.13</v>
      </c>
      <c r="M306" s="62"/>
      <c r="N306" s="129" t="n">
        <f aca="false">E306+H306+I306+K306+L306+M306</f>
        <v>131.069</v>
      </c>
    </row>
    <row r="307" s="177" customFormat="true" ht="22.5" hidden="false" customHeight="true" outlineLevel="0" collapsed="false">
      <c r="A307" s="53"/>
      <c r="B307" s="54"/>
      <c r="C307" s="55"/>
      <c r="D307" s="65" t="s">
        <v>27</v>
      </c>
      <c r="E307" s="66" t="n">
        <f aca="false">SUM(E312+E324+E328+E332+E353+E361+E366+E371)</f>
        <v>0.1523</v>
      </c>
      <c r="F307" s="66" t="n">
        <f aca="false">SUM(F312+F324+F328+F332+F353+F357+F361+F366+F371)</f>
        <v>0.199</v>
      </c>
      <c r="G307" s="66" t="n">
        <f aca="false">SUM(G312+G324+G328+G332+G353+G357+G361+G366+G371)</f>
        <v>0.1</v>
      </c>
      <c r="H307" s="66"/>
      <c r="I307" s="66"/>
      <c r="J307" s="175"/>
      <c r="K307" s="171" t="n">
        <v>0.7</v>
      </c>
      <c r="L307" s="171" t="n">
        <v>0.54</v>
      </c>
      <c r="M307" s="66"/>
      <c r="N307" s="134" t="n">
        <f aca="false">E307+H307+I307+K307+L307+M307</f>
        <v>1.3923</v>
      </c>
    </row>
    <row r="308" s="177" customFormat="true" ht="22.5" hidden="false" customHeight="true" outlineLevel="0" collapsed="false">
      <c r="A308" s="178" t="n">
        <v>1</v>
      </c>
      <c r="B308" s="179" t="s">
        <v>71</v>
      </c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</row>
    <row r="309" customFormat="false" ht="43.25" hidden="false" customHeight="true" outlineLevel="0" collapsed="false">
      <c r="A309" s="180" t="s">
        <v>72</v>
      </c>
      <c r="B309" s="181" t="s">
        <v>73</v>
      </c>
      <c r="C309" s="182"/>
      <c r="D309" s="89" t="s">
        <v>36</v>
      </c>
      <c r="E309" s="90" t="n">
        <v>3.03</v>
      </c>
      <c r="F309" s="90" t="n">
        <f aca="false">SUM(F310:F312)</f>
        <v>2.01</v>
      </c>
      <c r="G309" s="90" t="n">
        <f aca="false">SUM(G310:G312)</f>
        <v>0</v>
      </c>
      <c r="H309" s="90" t="n">
        <f aca="false">SUM(H310:H312)</f>
        <v>0</v>
      </c>
      <c r="I309" s="90" t="n">
        <f aca="false">SUM(I310:I312)</f>
        <v>0</v>
      </c>
      <c r="J309" s="183" t="s">
        <v>74</v>
      </c>
      <c r="K309" s="92" t="n">
        <f aca="false">SUM(K310:K312)</f>
        <v>0</v>
      </c>
      <c r="L309" s="92" t="n">
        <f aca="false">SUM(L310:L312)</f>
        <v>0</v>
      </c>
      <c r="M309" s="90" t="n">
        <f aca="false">SUM(M310:M312)</f>
        <v>0</v>
      </c>
      <c r="N309" s="93" t="n">
        <f aca="false">E309+H309+I309+K309+L309+M309</f>
        <v>3.03</v>
      </c>
      <c r="S309" s="184"/>
    </row>
    <row r="310" customFormat="false" ht="31.3" hidden="false" customHeight="true" outlineLevel="0" collapsed="false">
      <c r="A310" s="180"/>
      <c r="B310" s="181"/>
      <c r="C310" s="182"/>
      <c r="D310" s="94" t="s">
        <v>25</v>
      </c>
      <c r="E310" s="95" t="n">
        <v>0</v>
      </c>
      <c r="F310" s="95" t="n">
        <v>0</v>
      </c>
      <c r="G310" s="95" t="n">
        <v>0</v>
      </c>
      <c r="H310" s="88"/>
      <c r="I310" s="88"/>
      <c r="J310" s="183"/>
      <c r="K310" s="96"/>
      <c r="L310" s="96"/>
      <c r="M310" s="97"/>
      <c r="N310" s="98" t="n">
        <f aca="false">E310+H310+I310+K310+L310+M310</f>
        <v>0</v>
      </c>
    </row>
    <row r="311" customFormat="false" ht="28.35" hidden="false" customHeight="true" outlineLevel="0" collapsed="false">
      <c r="A311" s="180"/>
      <c r="B311" s="181"/>
      <c r="C311" s="182"/>
      <c r="D311" s="94" t="s">
        <v>26</v>
      </c>
      <c r="E311" s="95" t="n">
        <v>3</v>
      </c>
      <c r="F311" s="95" t="n">
        <v>1.99</v>
      </c>
      <c r="G311" s="95" t="n">
        <v>0</v>
      </c>
      <c r="H311" s="88"/>
      <c r="I311" s="88"/>
      <c r="J311" s="183"/>
      <c r="K311" s="96"/>
      <c r="L311" s="96"/>
      <c r="M311" s="97"/>
      <c r="N311" s="98" t="n">
        <f aca="false">E311+H311+I311+K311+L311+M311</f>
        <v>3</v>
      </c>
    </row>
    <row r="312" customFormat="false" ht="50.7" hidden="false" customHeight="true" outlineLevel="0" collapsed="false">
      <c r="A312" s="180"/>
      <c r="B312" s="181"/>
      <c r="C312" s="182"/>
      <c r="D312" s="94" t="s">
        <v>27</v>
      </c>
      <c r="E312" s="95" t="n">
        <v>0.03</v>
      </c>
      <c r="F312" s="95" t="n">
        <v>0.02</v>
      </c>
      <c r="G312" s="95" t="n">
        <v>0</v>
      </c>
      <c r="H312" s="88"/>
      <c r="I312" s="88"/>
      <c r="J312" s="183"/>
      <c r="K312" s="96"/>
      <c r="L312" s="96"/>
      <c r="M312" s="97"/>
      <c r="N312" s="98" t="n">
        <f aca="false">E312+H312+I312+K312+L312+M312</f>
        <v>0.03</v>
      </c>
    </row>
    <row r="313" customFormat="false" ht="23.85" hidden="false" customHeight="true" outlineLevel="0" collapsed="false">
      <c r="A313" s="185" t="s">
        <v>75</v>
      </c>
      <c r="B313" s="186" t="s">
        <v>76</v>
      </c>
      <c r="C313" s="187"/>
      <c r="D313" s="89" t="s">
        <v>36</v>
      </c>
      <c r="E313" s="90" t="n">
        <f aca="false">SUM(E315:E316)</f>
        <v>0.586</v>
      </c>
      <c r="F313" s="90" t="n">
        <f aca="false">SUM(F314:F316)</f>
        <v>0</v>
      </c>
      <c r="G313" s="90" t="n">
        <f aca="false">SUM(G314:G316)</f>
        <v>0</v>
      </c>
      <c r="H313" s="90" t="n">
        <f aca="false">SUM(H314:H316)</f>
        <v>0</v>
      </c>
      <c r="I313" s="90" t="n">
        <f aca="false">SUM(I314:I316)</f>
        <v>0</v>
      </c>
      <c r="J313" s="183" t="s">
        <v>77</v>
      </c>
      <c r="K313" s="92" t="n">
        <f aca="false">SUM(K314:K316)</f>
        <v>0</v>
      </c>
      <c r="L313" s="92" t="n">
        <f aca="false">SUM(L314:L316)</f>
        <v>0</v>
      </c>
      <c r="M313" s="90" t="n">
        <f aca="false">SUM(M314:M316)</f>
        <v>0</v>
      </c>
      <c r="N313" s="93" t="n">
        <f aca="false">E313+H313+I313+K313+L313+M313</f>
        <v>0.586</v>
      </c>
    </row>
    <row r="314" customFormat="false" ht="23.85" hidden="false" customHeight="true" outlineLevel="0" collapsed="false">
      <c r="A314" s="185"/>
      <c r="B314" s="186"/>
      <c r="C314" s="187"/>
      <c r="D314" s="94" t="s">
        <v>25</v>
      </c>
      <c r="E314" s="95" t="n">
        <v>0</v>
      </c>
      <c r="F314" s="95" t="n">
        <v>0</v>
      </c>
      <c r="G314" s="95" t="n">
        <v>0</v>
      </c>
      <c r="H314" s="88"/>
      <c r="I314" s="88"/>
      <c r="J314" s="183"/>
      <c r="K314" s="96"/>
      <c r="L314" s="96"/>
      <c r="M314" s="97"/>
      <c r="N314" s="98" t="n">
        <f aca="false">E314+H314+I314+K314+L314+M314</f>
        <v>0</v>
      </c>
    </row>
    <row r="315" customFormat="false" ht="28.35" hidden="false" customHeight="true" outlineLevel="0" collapsed="false">
      <c r="A315" s="185"/>
      <c r="B315" s="186"/>
      <c r="C315" s="187"/>
      <c r="D315" s="94" t="s">
        <v>26</v>
      </c>
      <c r="E315" s="95" t="n">
        <v>0.58</v>
      </c>
      <c r="F315" s="95" t="n">
        <v>0</v>
      </c>
      <c r="G315" s="95" t="n">
        <v>0</v>
      </c>
      <c r="H315" s="88"/>
      <c r="I315" s="88"/>
      <c r="J315" s="183"/>
      <c r="K315" s="96"/>
      <c r="L315" s="96"/>
      <c r="M315" s="97"/>
      <c r="N315" s="98" t="n">
        <f aca="false">E315+H315+I315+K315+L315+M315</f>
        <v>0.58</v>
      </c>
    </row>
    <row r="316" customFormat="false" ht="25.35" hidden="false" customHeight="true" outlineLevel="0" collapsed="false">
      <c r="A316" s="185"/>
      <c r="B316" s="186"/>
      <c r="C316" s="187"/>
      <c r="D316" s="94" t="s">
        <v>27</v>
      </c>
      <c r="E316" s="188" t="n">
        <v>0.006</v>
      </c>
      <c r="F316" s="95" t="n">
        <v>0</v>
      </c>
      <c r="G316" s="95" t="n">
        <v>0</v>
      </c>
      <c r="H316" s="88"/>
      <c r="I316" s="88"/>
      <c r="J316" s="183"/>
      <c r="K316" s="96"/>
      <c r="L316" s="96"/>
      <c r="M316" s="97"/>
      <c r="N316" s="98" t="n">
        <f aca="false">E316+H316+I316+K316+L316+M316</f>
        <v>0.006</v>
      </c>
    </row>
    <row r="317" customFormat="false" ht="25.35" hidden="false" customHeight="true" outlineLevel="0" collapsed="false">
      <c r="A317" s="180" t="s">
        <v>78</v>
      </c>
      <c r="B317" s="186" t="s">
        <v>79</v>
      </c>
      <c r="C317" s="182"/>
      <c r="D317" s="89" t="s">
        <v>36</v>
      </c>
      <c r="E317" s="90" t="n">
        <f aca="false">SUM(E319:E320)</f>
        <v>0.424</v>
      </c>
      <c r="F317" s="90" t="n">
        <f aca="false">SUM(F318:F320)</f>
        <v>0</v>
      </c>
      <c r="G317" s="90" t="n">
        <f aca="false">SUM(G318:G320)</f>
        <v>0</v>
      </c>
      <c r="H317" s="90" t="n">
        <f aca="false">SUM(H318:H320)</f>
        <v>0</v>
      </c>
      <c r="I317" s="90" t="n">
        <f aca="false">SUM(I318:I320)</f>
        <v>0</v>
      </c>
      <c r="J317" s="183" t="s">
        <v>80</v>
      </c>
      <c r="K317" s="92" t="n">
        <f aca="false">SUM(K318:K320)</f>
        <v>0</v>
      </c>
      <c r="L317" s="92" t="n">
        <f aca="false">SUM(L318:L320)</f>
        <v>0</v>
      </c>
      <c r="M317" s="90" t="n">
        <f aca="false">SUM(M318:M320)</f>
        <v>0</v>
      </c>
      <c r="N317" s="93" t="n">
        <f aca="false">E317+H317+I317+K317+L317+M317</f>
        <v>0.424</v>
      </c>
    </row>
    <row r="318" customFormat="false" ht="25.35" hidden="false" customHeight="true" outlineLevel="0" collapsed="false">
      <c r="A318" s="180"/>
      <c r="B318" s="186"/>
      <c r="C318" s="182"/>
      <c r="D318" s="94" t="s">
        <v>25</v>
      </c>
      <c r="E318" s="95" t="n">
        <v>0</v>
      </c>
      <c r="F318" s="95" t="n">
        <v>0</v>
      </c>
      <c r="G318" s="95" t="n">
        <v>0</v>
      </c>
      <c r="H318" s="88"/>
      <c r="I318" s="88"/>
      <c r="J318" s="183"/>
      <c r="K318" s="96"/>
      <c r="L318" s="96"/>
      <c r="M318" s="97"/>
      <c r="N318" s="98" t="n">
        <f aca="false">E318+H318+I318+K318+L318+M318</f>
        <v>0</v>
      </c>
    </row>
    <row r="319" customFormat="false" ht="25.35" hidden="false" customHeight="true" outlineLevel="0" collapsed="false">
      <c r="A319" s="180"/>
      <c r="B319" s="186"/>
      <c r="C319" s="182"/>
      <c r="D319" s="94" t="s">
        <v>26</v>
      </c>
      <c r="E319" s="95" t="n">
        <v>0.42</v>
      </c>
      <c r="F319" s="95" t="n">
        <v>0</v>
      </c>
      <c r="G319" s="95" t="n">
        <v>0</v>
      </c>
      <c r="H319" s="88"/>
      <c r="I319" s="88"/>
      <c r="J319" s="183"/>
      <c r="K319" s="96"/>
      <c r="L319" s="96"/>
      <c r="M319" s="97"/>
      <c r="N319" s="98" t="n">
        <f aca="false">E319+H319+I319+K319+L319+M319</f>
        <v>0.42</v>
      </c>
    </row>
    <row r="320" customFormat="false" ht="25.35" hidden="false" customHeight="true" outlineLevel="0" collapsed="false">
      <c r="A320" s="180"/>
      <c r="B320" s="186"/>
      <c r="C320" s="182"/>
      <c r="D320" s="94" t="s">
        <v>27</v>
      </c>
      <c r="E320" s="188" t="n">
        <v>0.004</v>
      </c>
      <c r="F320" s="95" t="n">
        <v>0</v>
      </c>
      <c r="G320" s="95" t="n">
        <v>0</v>
      </c>
      <c r="H320" s="88"/>
      <c r="I320" s="88"/>
      <c r="J320" s="183"/>
      <c r="K320" s="96"/>
      <c r="L320" s="96"/>
      <c r="M320" s="97"/>
      <c r="N320" s="98" t="n">
        <f aca="false">E320+H320+I320+K320+L320+M320</f>
        <v>0.004</v>
      </c>
    </row>
    <row r="321" customFormat="false" ht="22.35" hidden="false" customHeight="true" outlineLevel="0" collapsed="false">
      <c r="A321" s="189" t="s">
        <v>81</v>
      </c>
      <c r="B321" s="87" t="s">
        <v>82</v>
      </c>
      <c r="C321" s="190"/>
      <c r="D321" s="89" t="s">
        <v>36</v>
      </c>
      <c r="E321" s="90" t="n">
        <f aca="false">SUM(E322:E324)</f>
        <v>2.6126</v>
      </c>
      <c r="F321" s="90" t="n">
        <f aca="false">SUM(F322:F324)</f>
        <v>2.454</v>
      </c>
      <c r="G321" s="90" t="n">
        <f aca="false">SUM(G322:G324)</f>
        <v>2.45</v>
      </c>
      <c r="H321" s="90" t="n">
        <f aca="false">SUM(H322:H324)</f>
        <v>0</v>
      </c>
      <c r="I321" s="90" t="n">
        <f aca="false">SUM(I322:I324)</f>
        <v>0</v>
      </c>
      <c r="J321" s="191" t="s">
        <v>83</v>
      </c>
      <c r="K321" s="92" t="n">
        <f aca="false">SUM(K322:K324)</f>
        <v>0</v>
      </c>
      <c r="L321" s="92" t="n">
        <f aca="false">SUM(L322:L324)</f>
        <v>0</v>
      </c>
      <c r="M321" s="90" t="n">
        <f aca="false">SUM(M322:M324)</f>
        <v>0</v>
      </c>
      <c r="N321" s="93" t="n">
        <f aca="false">E321+H321+I321+K321+L321+M321</f>
        <v>2.6126</v>
      </c>
    </row>
    <row r="322" customFormat="false" ht="22.5" hidden="false" customHeight="true" outlineLevel="0" collapsed="false">
      <c r="A322" s="189"/>
      <c r="B322" s="87"/>
      <c r="C322" s="190"/>
      <c r="D322" s="94" t="s">
        <v>25</v>
      </c>
      <c r="E322" s="95" t="n">
        <v>0</v>
      </c>
      <c r="F322" s="95" t="n">
        <v>0</v>
      </c>
      <c r="G322" s="95" t="n">
        <v>0</v>
      </c>
      <c r="H322" s="88"/>
      <c r="I322" s="88"/>
      <c r="J322" s="191"/>
      <c r="K322" s="96"/>
      <c r="L322" s="96"/>
      <c r="M322" s="97"/>
      <c r="N322" s="98" t="n">
        <f aca="false">E322+H322+I322+K322+L322+M322</f>
        <v>0</v>
      </c>
    </row>
    <row r="323" customFormat="false" ht="22.05" hidden="false" customHeight="false" outlineLevel="0" collapsed="false">
      <c r="A323" s="189"/>
      <c r="B323" s="87"/>
      <c r="C323" s="190"/>
      <c r="D323" s="94" t="s">
        <v>26</v>
      </c>
      <c r="E323" s="95" t="n">
        <v>2.61</v>
      </c>
      <c r="F323" s="95" t="n">
        <v>2.43</v>
      </c>
      <c r="G323" s="95" t="n">
        <v>2.43</v>
      </c>
      <c r="H323" s="88"/>
      <c r="I323" s="88"/>
      <c r="J323" s="191"/>
      <c r="K323" s="96"/>
      <c r="L323" s="96"/>
      <c r="M323" s="97"/>
      <c r="N323" s="98" t="n">
        <f aca="false">E323+H323+I323+K323+L323+M323</f>
        <v>2.61</v>
      </c>
    </row>
    <row r="324" customFormat="false" ht="22.05" hidden="false" customHeight="false" outlineLevel="0" collapsed="false">
      <c r="A324" s="189"/>
      <c r="B324" s="87"/>
      <c r="C324" s="190"/>
      <c r="D324" s="94" t="s">
        <v>27</v>
      </c>
      <c r="E324" s="95" t="n">
        <v>0.0026</v>
      </c>
      <c r="F324" s="95" t="n">
        <v>0.024</v>
      </c>
      <c r="G324" s="95" t="n">
        <v>0.02</v>
      </c>
      <c r="H324" s="88"/>
      <c r="I324" s="88"/>
      <c r="J324" s="191"/>
      <c r="K324" s="96"/>
      <c r="L324" s="96"/>
      <c r="M324" s="97"/>
      <c r="N324" s="98" t="n">
        <f aca="false">E324+H324+I324+K324+L324+M324</f>
        <v>0.0026</v>
      </c>
    </row>
    <row r="325" customFormat="false" ht="25.35" hidden="false" customHeight="true" outlineLevel="0" collapsed="false">
      <c r="A325" s="189" t="s">
        <v>84</v>
      </c>
      <c r="B325" s="87" t="s">
        <v>85</v>
      </c>
      <c r="C325" s="190"/>
      <c r="D325" s="89" t="s">
        <v>36</v>
      </c>
      <c r="E325" s="90" t="n">
        <f aca="false">SUM(E326:E328)</f>
        <v>0.7677</v>
      </c>
      <c r="F325" s="90" t="n">
        <f aca="false">SUM(F326:F328)</f>
        <v>0.646</v>
      </c>
      <c r="G325" s="90" t="n">
        <f aca="false">SUM(G326:G328)</f>
        <v>0.65</v>
      </c>
      <c r="H325" s="90" t="n">
        <f aca="false">SUM(H326:H328)</f>
        <v>0</v>
      </c>
      <c r="I325" s="90" t="n">
        <f aca="false">SUM(I326:I328)</f>
        <v>0</v>
      </c>
      <c r="J325" s="191" t="s">
        <v>83</v>
      </c>
      <c r="K325" s="92" t="n">
        <f aca="false">SUM(K326:K328)</f>
        <v>0</v>
      </c>
      <c r="L325" s="92" t="n">
        <f aca="false">SUM(L326:L328)</f>
        <v>0</v>
      </c>
      <c r="M325" s="90" t="n">
        <f aca="false">SUM(M326:M328)</f>
        <v>0</v>
      </c>
      <c r="N325" s="93" t="n">
        <f aca="false">E325+H325+I325+K325+L325+M325</f>
        <v>0.7677</v>
      </c>
    </row>
    <row r="326" customFormat="false" ht="22.05" hidden="false" customHeight="true" outlineLevel="0" collapsed="false">
      <c r="A326" s="189"/>
      <c r="B326" s="87"/>
      <c r="C326" s="190"/>
      <c r="D326" s="94" t="s">
        <v>25</v>
      </c>
      <c r="E326" s="95" t="n">
        <v>0</v>
      </c>
      <c r="F326" s="95" t="n">
        <v>0</v>
      </c>
      <c r="G326" s="95" t="n">
        <v>0</v>
      </c>
      <c r="H326" s="88"/>
      <c r="I326" s="88"/>
      <c r="J326" s="191"/>
      <c r="K326" s="96"/>
      <c r="L326" s="96"/>
      <c r="M326" s="97"/>
      <c r="N326" s="98" t="n">
        <f aca="false">E326+H326+I326+K326+L326+M326</f>
        <v>0</v>
      </c>
    </row>
    <row r="327" customFormat="false" ht="22.05" hidden="false" customHeight="false" outlineLevel="0" collapsed="false">
      <c r="A327" s="189"/>
      <c r="B327" s="87"/>
      <c r="C327" s="190"/>
      <c r="D327" s="94" t="s">
        <v>26</v>
      </c>
      <c r="E327" s="95" t="n">
        <v>0.76</v>
      </c>
      <c r="F327" s="95" t="n">
        <v>0.64</v>
      </c>
      <c r="G327" s="95" t="n">
        <v>0.64</v>
      </c>
      <c r="H327" s="88"/>
      <c r="I327" s="88"/>
      <c r="J327" s="191"/>
      <c r="K327" s="96"/>
      <c r="L327" s="96"/>
      <c r="M327" s="97"/>
      <c r="N327" s="98" t="n">
        <f aca="false">E327+H327+I327+K327+L327+M327</f>
        <v>0.76</v>
      </c>
    </row>
    <row r="328" customFormat="false" ht="26.85" hidden="false" customHeight="true" outlineLevel="0" collapsed="false">
      <c r="A328" s="189"/>
      <c r="B328" s="87"/>
      <c r="C328" s="190"/>
      <c r="D328" s="94" t="s">
        <v>27</v>
      </c>
      <c r="E328" s="95" t="n">
        <v>0.0077</v>
      </c>
      <c r="F328" s="95" t="n">
        <v>0.006</v>
      </c>
      <c r="G328" s="95" t="n">
        <v>0.01</v>
      </c>
      <c r="H328" s="88"/>
      <c r="I328" s="88"/>
      <c r="J328" s="191"/>
      <c r="K328" s="96"/>
      <c r="L328" s="96"/>
      <c r="M328" s="97"/>
      <c r="N328" s="98" t="n">
        <f aca="false">E328+H328+I328+K328+L328+M328</f>
        <v>0.0077</v>
      </c>
    </row>
    <row r="329" customFormat="false" ht="34.3" hidden="false" customHeight="true" outlineLevel="0" collapsed="false">
      <c r="A329" s="189" t="s">
        <v>86</v>
      </c>
      <c r="B329" s="87" t="s">
        <v>87</v>
      </c>
      <c r="C329" s="190"/>
      <c r="D329" s="89" t="s">
        <v>36</v>
      </c>
      <c r="E329" s="90" t="n">
        <v>3.03</v>
      </c>
      <c r="F329" s="90" t="n">
        <f aca="false">SUM(F330:F332)</f>
        <v>2.697</v>
      </c>
      <c r="G329" s="90" t="n">
        <f aca="false">SUM(G330:G332)</f>
        <v>2.7</v>
      </c>
      <c r="H329" s="90" t="n">
        <f aca="false">SUM(H330:H332)</f>
        <v>0</v>
      </c>
      <c r="I329" s="90" t="n">
        <f aca="false">SUM(I330:I332)</f>
        <v>0</v>
      </c>
      <c r="J329" s="191" t="s">
        <v>83</v>
      </c>
      <c r="K329" s="92" t="n">
        <f aca="false">SUM(K330:K332)</f>
        <v>0</v>
      </c>
      <c r="L329" s="92" t="n">
        <f aca="false">SUM(L330:L332)</f>
        <v>0</v>
      </c>
      <c r="M329" s="90" t="n">
        <f aca="false">SUM(M330:M332)</f>
        <v>0</v>
      </c>
      <c r="N329" s="93" t="n">
        <f aca="false">E329+H329+I329+K329+L329+M329</f>
        <v>3.03</v>
      </c>
    </row>
    <row r="330" customFormat="false" ht="22.05" hidden="false" customHeight="true" outlineLevel="0" collapsed="false">
      <c r="A330" s="189"/>
      <c r="B330" s="87"/>
      <c r="C330" s="190"/>
      <c r="D330" s="94" t="s">
        <v>25</v>
      </c>
      <c r="E330" s="95" t="n">
        <v>0</v>
      </c>
      <c r="F330" s="95" t="n">
        <v>0</v>
      </c>
      <c r="G330" s="95" t="n">
        <v>0</v>
      </c>
      <c r="H330" s="88"/>
      <c r="I330" s="88"/>
      <c r="J330" s="191"/>
      <c r="K330" s="96"/>
      <c r="L330" s="96"/>
      <c r="M330" s="97"/>
      <c r="N330" s="98" t="n">
        <f aca="false">E330+H330+I330+K330+L330+M330</f>
        <v>0</v>
      </c>
    </row>
    <row r="331" customFormat="false" ht="22.05" hidden="false" customHeight="false" outlineLevel="0" collapsed="false">
      <c r="A331" s="189"/>
      <c r="B331" s="87"/>
      <c r="C331" s="190"/>
      <c r="D331" s="94" t="s">
        <v>26</v>
      </c>
      <c r="E331" s="95" t="n">
        <v>3</v>
      </c>
      <c r="F331" s="95" t="n">
        <v>2.67</v>
      </c>
      <c r="G331" s="95" t="n">
        <v>2.67</v>
      </c>
      <c r="H331" s="88"/>
      <c r="I331" s="88"/>
      <c r="J331" s="191"/>
      <c r="K331" s="96"/>
      <c r="L331" s="96"/>
      <c r="M331" s="97"/>
      <c r="N331" s="98" t="n">
        <f aca="false">E331+H331+I331+K331+L331+M331</f>
        <v>3</v>
      </c>
    </row>
    <row r="332" customFormat="false" ht="22.05" hidden="false" customHeight="false" outlineLevel="0" collapsed="false">
      <c r="A332" s="189"/>
      <c r="B332" s="87"/>
      <c r="C332" s="190"/>
      <c r="D332" s="94" t="s">
        <v>27</v>
      </c>
      <c r="E332" s="192" t="n">
        <v>0.03</v>
      </c>
      <c r="F332" s="95" t="n">
        <v>0.027</v>
      </c>
      <c r="G332" s="95" t="n">
        <v>0.03</v>
      </c>
      <c r="H332" s="88"/>
      <c r="I332" s="88"/>
      <c r="J332" s="191"/>
      <c r="K332" s="96"/>
      <c r="L332" s="96"/>
      <c r="M332" s="97"/>
      <c r="N332" s="98" t="n">
        <f aca="false">E332+H332+I332+K332+L332+M332</f>
        <v>0.03</v>
      </c>
    </row>
    <row r="333" customFormat="false" ht="22.05" hidden="false" customHeight="true" outlineLevel="0" collapsed="false">
      <c r="A333" s="189" t="s">
        <v>88</v>
      </c>
      <c r="B333" s="87" t="s">
        <v>89</v>
      </c>
      <c r="C333" s="190"/>
      <c r="D333" s="89" t="s">
        <v>36</v>
      </c>
      <c r="E333" s="90" t="n">
        <f aca="false">SUM(E334:E336)</f>
        <v>0.1445</v>
      </c>
      <c r="F333" s="90" t="n">
        <f aca="false">SUM(F334:F336)</f>
        <v>0.141</v>
      </c>
      <c r="G333" s="193" t="n">
        <f aca="false">SUM(G334:G336)</f>
        <v>0.141</v>
      </c>
      <c r="H333" s="90" t="n">
        <f aca="false">SUM(H334:H336)</f>
        <v>0</v>
      </c>
      <c r="I333" s="90" t="n">
        <f aca="false">SUM(I334:I336)</f>
        <v>0</v>
      </c>
      <c r="J333" s="191" t="s">
        <v>90</v>
      </c>
      <c r="K333" s="92" t="n">
        <f aca="false">SUM(K334:K336)</f>
        <v>0</v>
      </c>
      <c r="L333" s="92" t="n">
        <f aca="false">SUM(L334:L336)</f>
        <v>0</v>
      </c>
      <c r="M333" s="90" t="n">
        <f aca="false">SUM(M334:M336)</f>
        <v>0</v>
      </c>
      <c r="N333" s="93" t="n">
        <f aca="false">E333+H333+I333+K333+L333+M333</f>
        <v>0.1445</v>
      </c>
    </row>
    <row r="334" customFormat="false" ht="22.05" hidden="false" customHeight="true" outlineLevel="0" collapsed="false">
      <c r="A334" s="189"/>
      <c r="B334" s="87"/>
      <c r="C334" s="190"/>
      <c r="D334" s="94" t="s">
        <v>25</v>
      </c>
      <c r="E334" s="95" t="n">
        <v>0</v>
      </c>
      <c r="F334" s="95" t="n">
        <v>0</v>
      </c>
      <c r="G334" s="95" t="n">
        <v>0</v>
      </c>
      <c r="H334" s="88"/>
      <c r="I334" s="88"/>
      <c r="J334" s="191"/>
      <c r="K334" s="96"/>
      <c r="L334" s="96"/>
      <c r="M334" s="97"/>
      <c r="N334" s="98" t="n">
        <f aca="false">E334+H334+I334+K334+L334+M334</f>
        <v>0</v>
      </c>
    </row>
    <row r="335" customFormat="false" ht="22.05" hidden="false" customHeight="false" outlineLevel="0" collapsed="false">
      <c r="A335" s="189"/>
      <c r="B335" s="87"/>
      <c r="C335" s="190"/>
      <c r="D335" s="94" t="s">
        <v>26</v>
      </c>
      <c r="E335" s="95" t="n">
        <v>0.1435</v>
      </c>
      <c r="F335" s="95" t="n">
        <v>0.14</v>
      </c>
      <c r="G335" s="95" t="n">
        <v>0.14</v>
      </c>
      <c r="H335" s="88"/>
      <c r="I335" s="88"/>
      <c r="J335" s="191"/>
      <c r="K335" s="96"/>
      <c r="L335" s="96"/>
      <c r="M335" s="97"/>
      <c r="N335" s="98" t="n">
        <f aca="false">E335+H335+I335+K335+L335+M335</f>
        <v>0.1435</v>
      </c>
    </row>
    <row r="336" customFormat="false" ht="22.05" hidden="false" customHeight="false" outlineLevel="0" collapsed="false">
      <c r="A336" s="189"/>
      <c r="B336" s="87"/>
      <c r="C336" s="190"/>
      <c r="D336" s="94" t="s">
        <v>27</v>
      </c>
      <c r="E336" s="188" t="n">
        <v>0.001</v>
      </c>
      <c r="F336" s="188" t="n">
        <v>0.001</v>
      </c>
      <c r="G336" s="188" t="n">
        <v>0.001</v>
      </c>
      <c r="H336" s="88"/>
      <c r="I336" s="88"/>
      <c r="J336" s="191"/>
      <c r="K336" s="96"/>
      <c r="L336" s="96"/>
      <c r="M336" s="97"/>
      <c r="N336" s="98" t="n">
        <f aca="false">E336+H336+I336+K336+L336+M336</f>
        <v>0.001</v>
      </c>
    </row>
    <row r="337" customFormat="false" ht="22.05" hidden="false" customHeight="true" outlineLevel="0" collapsed="false">
      <c r="A337" s="189" t="s">
        <v>91</v>
      </c>
      <c r="B337" s="87" t="s">
        <v>89</v>
      </c>
      <c r="C337" s="190"/>
      <c r="D337" s="89" t="s">
        <v>36</v>
      </c>
      <c r="E337" s="90" t="n">
        <f aca="false">SUM(E338:E340)</f>
        <v>0.192</v>
      </c>
      <c r="F337" s="90" t="n">
        <f aca="false">SUM(F338:F340)</f>
        <v>0.192</v>
      </c>
      <c r="G337" s="193" t="n">
        <f aca="false">SUM(G338:G340)</f>
        <v>0.192</v>
      </c>
      <c r="H337" s="90" t="n">
        <f aca="false">SUM(H338:H340)</f>
        <v>0</v>
      </c>
      <c r="I337" s="90" t="n">
        <f aca="false">SUM(I338:I340)</f>
        <v>0</v>
      </c>
      <c r="J337" s="191" t="s">
        <v>90</v>
      </c>
      <c r="K337" s="92" t="n">
        <f aca="false">SUM(K338:K340)</f>
        <v>0</v>
      </c>
      <c r="L337" s="92" t="n">
        <f aca="false">SUM(L338:L340)</f>
        <v>0</v>
      </c>
      <c r="M337" s="90" t="n">
        <f aca="false">SUM(M338:M340)</f>
        <v>0</v>
      </c>
      <c r="N337" s="93" t="n">
        <f aca="false">E337+H337+I337+K337+L337+M337</f>
        <v>0.192</v>
      </c>
    </row>
    <row r="338" customFormat="false" ht="22.05" hidden="false" customHeight="true" outlineLevel="0" collapsed="false">
      <c r="A338" s="189"/>
      <c r="B338" s="87"/>
      <c r="C338" s="190"/>
      <c r="D338" s="94" t="s">
        <v>25</v>
      </c>
      <c r="E338" s="95" t="n">
        <v>0</v>
      </c>
      <c r="F338" s="95" t="n">
        <v>0</v>
      </c>
      <c r="G338" s="95" t="n">
        <v>0</v>
      </c>
      <c r="H338" s="88"/>
      <c r="I338" s="88"/>
      <c r="J338" s="191"/>
      <c r="K338" s="96"/>
      <c r="L338" s="96"/>
      <c r="M338" s="97"/>
      <c r="N338" s="98" t="n">
        <f aca="false">E338+H338+I338+K338+L338+M338</f>
        <v>0</v>
      </c>
    </row>
    <row r="339" customFormat="false" ht="22.05" hidden="false" customHeight="false" outlineLevel="0" collapsed="false">
      <c r="A339" s="189"/>
      <c r="B339" s="87"/>
      <c r="C339" s="190"/>
      <c r="D339" s="94" t="s">
        <v>26</v>
      </c>
      <c r="E339" s="95" t="n">
        <v>0.19</v>
      </c>
      <c r="F339" s="95" t="n">
        <v>0.19</v>
      </c>
      <c r="G339" s="95" t="n">
        <v>0.19</v>
      </c>
      <c r="H339" s="88"/>
      <c r="I339" s="88"/>
      <c r="J339" s="191"/>
      <c r="K339" s="96"/>
      <c r="L339" s="96"/>
      <c r="M339" s="97"/>
      <c r="N339" s="98" t="n">
        <f aca="false">E339+H339+I339+K339+L339+M339</f>
        <v>0.19</v>
      </c>
    </row>
    <row r="340" customFormat="false" ht="22.05" hidden="false" customHeight="false" outlineLevel="0" collapsed="false">
      <c r="A340" s="189"/>
      <c r="B340" s="87"/>
      <c r="C340" s="190"/>
      <c r="D340" s="94" t="s">
        <v>27</v>
      </c>
      <c r="E340" s="188" t="n">
        <v>0.002</v>
      </c>
      <c r="F340" s="188" t="n">
        <v>0.002</v>
      </c>
      <c r="G340" s="188" t="n">
        <v>0.002</v>
      </c>
      <c r="H340" s="88"/>
      <c r="I340" s="88"/>
      <c r="J340" s="191"/>
      <c r="K340" s="96"/>
      <c r="L340" s="96"/>
      <c r="M340" s="97"/>
      <c r="N340" s="98" t="n">
        <f aca="false">E340+H340+I340+K340+L340+M340</f>
        <v>0.002</v>
      </c>
    </row>
    <row r="341" customFormat="false" ht="22.05" hidden="false" customHeight="true" outlineLevel="0" collapsed="false">
      <c r="A341" s="189" t="s">
        <v>92</v>
      </c>
      <c r="B341" s="87" t="s">
        <v>93</v>
      </c>
      <c r="C341" s="190"/>
      <c r="D341" s="89" t="s">
        <v>36</v>
      </c>
      <c r="E341" s="90" t="n">
        <f aca="false">SUM(D342:E344)</f>
        <v>3.03</v>
      </c>
      <c r="F341" s="90" t="n">
        <f aca="false">SUM(F342:F344)</f>
        <v>0</v>
      </c>
      <c r="G341" s="90" t="n">
        <f aca="false">SUM(G342:G344)</f>
        <v>0</v>
      </c>
      <c r="H341" s="90" t="n">
        <f aca="false">SUM(H342:H344)</f>
        <v>0</v>
      </c>
      <c r="I341" s="90" t="n">
        <f aca="false">SUM(I342:I344)</f>
        <v>0</v>
      </c>
      <c r="J341" s="91" t="s">
        <v>94</v>
      </c>
      <c r="K341" s="92" t="n">
        <f aca="false">SUM(K342:K344)</f>
        <v>0</v>
      </c>
      <c r="L341" s="92" t="n">
        <f aca="false">SUM(L342:L344)</f>
        <v>0</v>
      </c>
      <c r="M341" s="90" t="n">
        <f aca="false">SUM(M342:M344)</f>
        <v>0</v>
      </c>
      <c r="N341" s="93" t="n">
        <f aca="false">E341+H341+I341+K341+L341+M341</f>
        <v>3.03</v>
      </c>
    </row>
    <row r="342" customFormat="false" ht="22.05" hidden="false" customHeight="true" outlineLevel="0" collapsed="false">
      <c r="A342" s="189"/>
      <c r="B342" s="87"/>
      <c r="C342" s="190"/>
      <c r="D342" s="94" t="s">
        <v>25</v>
      </c>
      <c r="E342" s="95" t="n">
        <v>0</v>
      </c>
      <c r="F342" s="95" t="n">
        <v>0</v>
      </c>
      <c r="G342" s="95" t="n">
        <v>0</v>
      </c>
      <c r="H342" s="88"/>
      <c r="I342" s="88"/>
      <c r="J342" s="91"/>
      <c r="K342" s="96"/>
      <c r="L342" s="96"/>
      <c r="M342" s="97"/>
      <c r="N342" s="98" t="n">
        <f aca="false">E342+H342+I342+K342+L342+M342</f>
        <v>0</v>
      </c>
    </row>
    <row r="343" customFormat="false" ht="22.05" hidden="false" customHeight="false" outlineLevel="0" collapsed="false">
      <c r="A343" s="189"/>
      <c r="B343" s="87"/>
      <c r="C343" s="190"/>
      <c r="D343" s="94" t="s">
        <v>26</v>
      </c>
      <c r="E343" s="95" t="n">
        <v>3</v>
      </c>
      <c r="F343" s="95" t="n">
        <v>0</v>
      </c>
      <c r="G343" s="95" t="n">
        <v>0</v>
      </c>
      <c r="H343" s="88"/>
      <c r="I343" s="88"/>
      <c r="J343" s="91"/>
      <c r="K343" s="96"/>
      <c r="L343" s="96"/>
      <c r="M343" s="97"/>
      <c r="N343" s="98" t="n">
        <f aca="false">E343+H343+I343+K343+L343+M343</f>
        <v>3</v>
      </c>
    </row>
    <row r="344" customFormat="false" ht="22.05" hidden="false" customHeight="false" outlineLevel="0" collapsed="false">
      <c r="A344" s="189"/>
      <c r="B344" s="87"/>
      <c r="C344" s="190"/>
      <c r="D344" s="94" t="s">
        <v>27</v>
      </c>
      <c r="E344" s="95" t="n">
        <v>0.03</v>
      </c>
      <c r="F344" s="95" t="n">
        <v>0</v>
      </c>
      <c r="G344" s="95" t="n">
        <v>0</v>
      </c>
      <c r="H344" s="88"/>
      <c r="I344" s="88"/>
      <c r="J344" s="91"/>
      <c r="K344" s="96"/>
      <c r="L344" s="96"/>
      <c r="M344" s="97"/>
      <c r="N344" s="98" t="n">
        <f aca="false">E344+H344+I344+K344+L344+M344</f>
        <v>0.03</v>
      </c>
    </row>
    <row r="345" customFormat="false" ht="22.05" hidden="false" customHeight="true" outlineLevel="0" collapsed="false">
      <c r="A345" s="189" t="s">
        <v>95</v>
      </c>
      <c r="B345" s="87" t="s">
        <v>96</v>
      </c>
      <c r="C345" s="190"/>
      <c r="D345" s="89" t="s">
        <v>36</v>
      </c>
      <c r="E345" s="90" t="n">
        <f aca="false">SUM(D346:E348)</f>
        <v>3.03</v>
      </c>
      <c r="F345" s="90" t="n">
        <f aca="false">SUM(F346:F348)</f>
        <v>3.03</v>
      </c>
      <c r="G345" s="90" t="n">
        <f aca="false">SUM(G346:G348)</f>
        <v>0</v>
      </c>
      <c r="H345" s="90" t="n">
        <f aca="false">SUM(H346:H348)</f>
        <v>0</v>
      </c>
      <c r="I345" s="90" t="n">
        <f aca="false">SUM(I346:I348)</f>
        <v>0</v>
      </c>
      <c r="J345" s="91" t="s">
        <v>97</v>
      </c>
      <c r="K345" s="92" t="n">
        <f aca="false">SUM(K346:K348)</f>
        <v>0</v>
      </c>
      <c r="L345" s="92" t="n">
        <f aca="false">SUM(L346:L348)</f>
        <v>0</v>
      </c>
      <c r="M345" s="90" t="n">
        <f aca="false">SUM(M346:M348)</f>
        <v>0</v>
      </c>
      <c r="N345" s="93" t="n">
        <f aca="false">E345+H345+I345+K345+L345+M345</f>
        <v>3.03</v>
      </c>
    </row>
    <row r="346" customFormat="false" ht="22.05" hidden="false" customHeight="true" outlineLevel="0" collapsed="false">
      <c r="A346" s="189"/>
      <c r="B346" s="87"/>
      <c r="C346" s="190"/>
      <c r="D346" s="94" t="s">
        <v>25</v>
      </c>
      <c r="E346" s="95" t="n">
        <v>0</v>
      </c>
      <c r="F346" s="95" t="n">
        <v>0</v>
      </c>
      <c r="G346" s="95" t="n">
        <v>0</v>
      </c>
      <c r="H346" s="88"/>
      <c r="I346" s="88"/>
      <c r="J346" s="91"/>
      <c r="K346" s="96"/>
      <c r="L346" s="96"/>
      <c r="M346" s="97"/>
      <c r="N346" s="98" t="n">
        <f aca="false">E346+H346+I346+K346+L346+M346</f>
        <v>0</v>
      </c>
    </row>
    <row r="347" customFormat="false" ht="22.05" hidden="false" customHeight="false" outlineLevel="0" collapsed="false">
      <c r="A347" s="189"/>
      <c r="B347" s="87"/>
      <c r="C347" s="190"/>
      <c r="D347" s="94" t="s">
        <v>26</v>
      </c>
      <c r="E347" s="95" t="n">
        <v>3</v>
      </c>
      <c r="F347" s="95" t="n">
        <v>3</v>
      </c>
      <c r="G347" s="95" t="n">
        <v>0</v>
      </c>
      <c r="H347" s="88"/>
      <c r="I347" s="88"/>
      <c r="J347" s="91"/>
      <c r="K347" s="96"/>
      <c r="L347" s="96"/>
      <c r="M347" s="97"/>
      <c r="N347" s="98" t="n">
        <f aca="false">E347+H347+I347+K347+L347+M347</f>
        <v>3</v>
      </c>
    </row>
    <row r="348" customFormat="false" ht="22.05" hidden="false" customHeight="false" outlineLevel="0" collapsed="false">
      <c r="A348" s="189"/>
      <c r="B348" s="87"/>
      <c r="C348" s="190"/>
      <c r="D348" s="94" t="s">
        <v>27</v>
      </c>
      <c r="E348" s="95" t="n">
        <v>0.03</v>
      </c>
      <c r="F348" s="95" t="n">
        <v>0.03</v>
      </c>
      <c r="G348" s="95" t="n">
        <v>0</v>
      </c>
      <c r="H348" s="88"/>
      <c r="I348" s="88"/>
      <c r="J348" s="91"/>
      <c r="K348" s="96"/>
      <c r="L348" s="96"/>
      <c r="M348" s="97"/>
      <c r="N348" s="98" t="n">
        <f aca="false">E348+H348+I348+K348+L348+M348</f>
        <v>0.03</v>
      </c>
    </row>
    <row r="349" customFormat="false" ht="19.7" hidden="false" customHeight="false" outlineLevel="0" collapsed="false">
      <c r="A349" s="194" t="n">
        <v>2</v>
      </c>
      <c r="B349" s="195" t="s">
        <v>98</v>
      </c>
      <c r="C349" s="195"/>
      <c r="D349" s="195"/>
      <c r="E349" s="195"/>
      <c r="F349" s="195"/>
      <c r="G349" s="195"/>
      <c r="H349" s="195"/>
      <c r="I349" s="195"/>
      <c r="J349" s="195"/>
      <c r="K349" s="195"/>
      <c r="L349" s="195"/>
      <c r="M349" s="195"/>
      <c r="N349" s="195"/>
    </row>
    <row r="350" customFormat="false" ht="22.05" hidden="false" customHeight="true" outlineLevel="0" collapsed="false">
      <c r="A350" s="189" t="s">
        <v>99</v>
      </c>
      <c r="B350" s="87" t="s">
        <v>100</v>
      </c>
      <c r="C350" s="190"/>
      <c r="D350" s="89" t="s">
        <v>36</v>
      </c>
      <c r="E350" s="90" t="n">
        <f aca="false">SUM(E351:E353)</f>
        <v>21.99</v>
      </c>
      <c r="F350" s="90" t="n">
        <f aca="false">SUM(F351:F353)</f>
        <v>21.99</v>
      </c>
      <c r="G350" s="90" t="n">
        <f aca="false">SUM(G351:G353)</f>
        <v>17.5</v>
      </c>
      <c r="H350" s="90" t="n">
        <f aca="false">SUM(H351:H353)</f>
        <v>0</v>
      </c>
      <c r="I350" s="90" t="n">
        <f aca="false">SUM(I351:I353)</f>
        <v>0</v>
      </c>
      <c r="J350" s="91" t="s">
        <v>101</v>
      </c>
      <c r="K350" s="92" t="n">
        <f aca="false">SUM(K351:K353)</f>
        <v>0</v>
      </c>
      <c r="L350" s="92" t="n">
        <f aca="false">SUM(L351:L353)</f>
        <v>0</v>
      </c>
      <c r="M350" s="90" t="n">
        <f aca="false">SUM(M351:M353)</f>
        <v>0</v>
      </c>
      <c r="N350" s="93" t="n">
        <f aca="false">E350+H350+I350+K350+L350+M350</f>
        <v>21.99</v>
      </c>
    </row>
    <row r="351" customFormat="false" ht="22.5" hidden="false" customHeight="true" outlineLevel="0" collapsed="false">
      <c r="A351" s="189"/>
      <c r="B351" s="87"/>
      <c r="C351" s="190"/>
      <c r="D351" s="94" t="s">
        <v>25</v>
      </c>
      <c r="E351" s="95" t="n">
        <v>0</v>
      </c>
      <c r="F351" s="95" t="n">
        <v>0</v>
      </c>
      <c r="G351" s="95" t="n">
        <v>0</v>
      </c>
      <c r="H351" s="88"/>
      <c r="I351" s="88"/>
      <c r="J351" s="91"/>
      <c r="K351" s="96"/>
      <c r="L351" s="96"/>
      <c r="M351" s="97"/>
      <c r="N351" s="98" t="n">
        <f aca="false">E351+H351+I351+K351+L351+M351</f>
        <v>0</v>
      </c>
    </row>
    <row r="352" customFormat="false" ht="22.05" hidden="false" customHeight="false" outlineLevel="0" collapsed="false">
      <c r="A352" s="189"/>
      <c r="B352" s="87"/>
      <c r="C352" s="190"/>
      <c r="D352" s="94" t="s">
        <v>26</v>
      </c>
      <c r="E352" s="95" t="n">
        <v>21.99</v>
      </c>
      <c r="F352" s="95" t="n">
        <v>21.99</v>
      </c>
      <c r="G352" s="95" t="n">
        <v>17.5</v>
      </c>
      <c r="H352" s="88"/>
      <c r="I352" s="88"/>
      <c r="J352" s="91"/>
      <c r="K352" s="96"/>
      <c r="L352" s="96"/>
      <c r="M352" s="97"/>
      <c r="N352" s="98" t="n">
        <f aca="false">E352+H352+I352+K352+L352+M352</f>
        <v>21.99</v>
      </c>
    </row>
    <row r="353" customFormat="false" ht="22.05" hidden="false" customHeight="false" outlineLevel="0" collapsed="false">
      <c r="A353" s="189"/>
      <c r="B353" s="87"/>
      <c r="C353" s="190"/>
      <c r="D353" s="94" t="s">
        <v>27</v>
      </c>
      <c r="E353" s="95" t="n">
        <v>0</v>
      </c>
      <c r="F353" s="95" t="n">
        <v>0</v>
      </c>
      <c r="G353" s="95" t="n">
        <v>0</v>
      </c>
      <c r="H353" s="88"/>
      <c r="I353" s="88"/>
      <c r="J353" s="91"/>
      <c r="K353" s="96"/>
      <c r="L353" s="96"/>
      <c r="M353" s="97"/>
      <c r="N353" s="98" t="n">
        <f aca="false">E353+H353+I353+K353+L353+M353</f>
        <v>0</v>
      </c>
    </row>
    <row r="354" customFormat="false" ht="22.05" hidden="false" customHeight="true" outlineLevel="0" collapsed="false">
      <c r="A354" s="189" t="s">
        <v>102</v>
      </c>
      <c r="B354" s="196" t="s">
        <v>103</v>
      </c>
      <c r="C354" s="190"/>
      <c r="D354" s="89" t="s">
        <v>36</v>
      </c>
      <c r="E354" s="90" t="n">
        <f aca="false">SUM(E355:E357)</f>
        <v>4.212</v>
      </c>
      <c r="F354" s="90" t="n">
        <v>4.21</v>
      </c>
      <c r="G354" s="90" t="n">
        <f aca="false">SUM(G355:G357)</f>
        <v>0.7442</v>
      </c>
      <c r="H354" s="90" t="n">
        <f aca="false">SUM(H355:H357)</f>
        <v>0</v>
      </c>
      <c r="I354" s="90" t="n">
        <f aca="false">SUM(I355:I357)</f>
        <v>0</v>
      </c>
      <c r="J354" s="91" t="s">
        <v>104</v>
      </c>
      <c r="K354" s="92" t="n">
        <f aca="false">SUM(K355:K357)</f>
        <v>0</v>
      </c>
      <c r="L354" s="92" t="n">
        <f aca="false">SUM(L355:L357)</f>
        <v>0</v>
      </c>
      <c r="M354" s="90" t="n">
        <f aca="false">SUM(M355:M357)</f>
        <v>0</v>
      </c>
      <c r="N354" s="93" t="n">
        <f aca="false">E354+H354+I354+K354+L354+M354</f>
        <v>4.212</v>
      </c>
    </row>
    <row r="355" customFormat="false" ht="20.85" hidden="false" customHeight="true" outlineLevel="0" collapsed="false">
      <c r="A355" s="189"/>
      <c r="B355" s="196"/>
      <c r="C355" s="190"/>
      <c r="D355" s="94" t="s">
        <v>25</v>
      </c>
      <c r="E355" s="95" t="n">
        <v>0</v>
      </c>
      <c r="F355" s="95" t="n">
        <v>0</v>
      </c>
      <c r="G355" s="95" t="n">
        <v>0</v>
      </c>
      <c r="H355" s="88"/>
      <c r="I355" s="88"/>
      <c r="J355" s="91"/>
      <c r="K355" s="96"/>
      <c r="L355" s="96"/>
      <c r="M355" s="97"/>
      <c r="N355" s="98" t="n">
        <f aca="false">E355+H355+I355+K355+L355+M355</f>
        <v>0</v>
      </c>
    </row>
    <row r="356" customFormat="false" ht="22.05" hidden="false" customHeight="false" outlineLevel="0" collapsed="false">
      <c r="A356" s="189"/>
      <c r="B356" s="196"/>
      <c r="C356" s="190"/>
      <c r="D356" s="94" t="s">
        <v>26</v>
      </c>
      <c r="E356" s="95" t="n">
        <v>4.17</v>
      </c>
      <c r="F356" s="95" t="n">
        <v>4.17</v>
      </c>
      <c r="G356" s="95" t="n">
        <v>0.7062</v>
      </c>
      <c r="H356" s="88"/>
      <c r="I356" s="88"/>
      <c r="J356" s="91"/>
      <c r="K356" s="96"/>
      <c r="L356" s="96"/>
      <c r="M356" s="97"/>
      <c r="N356" s="98" t="n">
        <f aca="false">E356+H356+I356+K356+L356+M356</f>
        <v>4.17</v>
      </c>
    </row>
    <row r="357" customFormat="false" ht="22.05" hidden="false" customHeight="false" outlineLevel="0" collapsed="false">
      <c r="A357" s="189"/>
      <c r="B357" s="196"/>
      <c r="C357" s="190"/>
      <c r="D357" s="94" t="s">
        <v>27</v>
      </c>
      <c r="E357" s="95" t="n">
        <v>0.042</v>
      </c>
      <c r="F357" s="95" t="n">
        <v>0.04</v>
      </c>
      <c r="G357" s="95" t="n">
        <v>0.038</v>
      </c>
      <c r="H357" s="88"/>
      <c r="I357" s="88"/>
      <c r="J357" s="91"/>
      <c r="K357" s="96"/>
      <c r="L357" s="96"/>
      <c r="M357" s="97"/>
      <c r="N357" s="98" t="n">
        <f aca="false">E357+H357+I357+K357+L357+M357</f>
        <v>0.042</v>
      </c>
    </row>
    <row r="358" customFormat="false" ht="22.05" hidden="false" customHeight="true" outlineLevel="0" collapsed="false">
      <c r="A358" s="189" t="s">
        <v>105</v>
      </c>
      <c r="B358" s="196" t="s">
        <v>106</v>
      </c>
      <c r="C358" s="190"/>
      <c r="D358" s="89" t="s">
        <v>36</v>
      </c>
      <c r="E358" s="90" t="n">
        <f aca="false">SUM(E359:E361)</f>
        <v>0.133</v>
      </c>
      <c r="F358" s="90" t="n">
        <v>0</v>
      </c>
      <c r="G358" s="90" t="n">
        <f aca="false">SUM(G359:G361)</f>
        <v>0</v>
      </c>
      <c r="H358" s="90" t="n">
        <f aca="false">SUM(H359:H361)</f>
        <v>0</v>
      </c>
      <c r="I358" s="90" t="n">
        <f aca="false">SUM(I359:I361)</f>
        <v>0</v>
      </c>
      <c r="J358" s="91" t="s">
        <v>107</v>
      </c>
      <c r="K358" s="92" t="n">
        <f aca="false">SUM(K359:K361)</f>
        <v>0</v>
      </c>
      <c r="L358" s="92" t="n">
        <f aca="false">SUM(L359:L361)</f>
        <v>0</v>
      </c>
      <c r="M358" s="90" t="n">
        <f aca="false">SUM(M359:M361)</f>
        <v>0</v>
      </c>
      <c r="N358" s="93" t="n">
        <f aca="false">E358+H358+I358+K358+L358+M358</f>
        <v>0.133</v>
      </c>
    </row>
    <row r="359" customFormat="false" ht="22.5" hidden="false" customHeight="true" outlineLevel="0" collapsed="false">
      <c r="A359" s="189"/>
      <c r="B359" s="196"/>
      <c r="C359" s="190"/>
      <c r="D359" s="94" t="s">
        <v>25</v>
      </c>
      <c r="E359" s="95" t="n">
        <v>0</v>
      </c>
      <c r="F359" s="95" t="n">
        <v>0</v>
      </c>
      <c r="G359" s="95" t="n">
        <v>0</v>
      </c>
      <c r="H359" s="88"/>
      <c r="I359" s="88"/>
      <c r="J359" s="91"/>
      <c r="K359" s="96"/>
      <c r="L359" s="96"/>
      <c r="M359" s="97"/>
      <c r="N359" s="98" t="n">
        <f aca="false">E359+H359+I359+K359+L359+M359</f>
        <v>0</v>
      </c>
    </row>
    <row r="360" customFormat="false" ht="22.05" hidden="false" customHeight="false" outlineLevel="0" collapsed="false">
      <c r="A360" s="189"/>
      <c r="B360" s="196"/>
      <c r="C360" s="190"/>
      <c r="D360" s="94" t="s">
        <v>26</v>
      </c>
      <c r="E360" s="95" t="n">
        <v>0.133</v>
      </c>
      <c r="F360" s="95" t="n">
        <v>0</v>
      </c>
      <c r="G360" s="95" t="n">
        <v>0</v>
      </c>
      <c r="H360" s="88"/>
      <c r="I360" s="88"/>
      <c r="J360" s="91"/>
      <c r="K360" s="96"/>
      <c r="L360" s="96"/>
      <c r="M360" s="97"/>
      <c r="N360" s="98" t="n">
        <f aca="false">E360+H360+I360+K360+L360+M360</f>
        <v>0.133</v>
      </c>
    </row>
    <row r="361" customFormat="false" ht="22.05" hidden="false" customHeight="false" outlineLevel="0" collapsed="false">
      <c r="A361" s="189"/>
      <c r="B361" s="196"/>
      <c r="C361" s="190"/>
      <c r="D361" s="94" t="s">
        <v>27</v>
      </c>
      <c r="E361" s="95" t="n">
        <v>0</v>
      </c>
      <c r="F361" s="95" t="n">
        <v>0</v>
      </c>
      <c r="G361" s="95" t="n">
        <v>0</v>
      </c>
      <c r="H361" s="88"/>
      <c r="I361" s="88"/>
      <c r="J361" s="91"/>
      <c r="K361" s="96"/>
      <c r="L361" s="96"/>
      <c r="M361" s="97"/>
      <c r="N361" s="98" t="n">
        <f aca="false">E361+H361+I361+K361+L361+M361</f>
        <v>0</v>
      </c>
    </row>
    <row r="362" customFormat="false" ht="23.85" hidden="false" customHeight="true" outlineLevel="0" collapsed="false">
      <c r="A362" s="197" t="n">
        <v>4</v>
      </c>
      <c r="B362" s="195" t="s">
        <v>108</v>
      </c>
      <c r="C362" s="195"/>
      <c r="D362" s="195"/>
      <c r="E362" s="195"/>
      <c r="F362" s="195"/>
      <c r="G362" s="195"/>
      <c r="H362" s="195"/>
      <c r="I362" s="195"/>
      <c r="J362" s="195"/>
      <c r="K362" s="195"/>
      <c r="L362" s="195"/>
      <c r="M362" s="195"/>
      <c r="N362" s="195"/>
    </row>
    <row r="363" s="35" customFormat="true" ht="22.05" hidden="false" customHeight="true" outlineLevel="0" collapsed="false">
      <c r="A363" s="189" t="s">
        <v>109</v>
      </c>
      <c r="B363" s="87" t="s">
        <v>110</v>
      </c>
      <c r="C363" s="190"/>
      <c r="D363" s="89" t="s">
        <v>36</v>
      </c>
      <c r="E363" s="90" t="n">
        <f aca="false">SUM(E364:E366)</f>
        <v>8.08</v>
      </c>
      <c r="F363" s="90" t="n">
        <f aca="false">SUM(F364:F366)</f>
        <v>8.08</v>
      </c>
      <c r="G363" s="90" t="n">
        <f aca="false">SUM(G364:G366)</f>
        <v>0</v>
      </c>
      <c r="H363" s="90" t="n">
        <f aca="false">SUM(H364:H366)</f>
        <v>0</v>
      </c>
      <c r="I363" s="90" t="n">
        <f aca="false">SUM(I364:I366)</f>
        <v>0</v>
      </c>
      <c r="J363" s="91" t="s">
        <v>111</v>
      </c>
      <c r="K363" s="92" t="n">
        <f aca="false">SUM(K364:K366)</f>
        <v>0</v>
      </c>
      <c r="L363" s="92" t="n">
        <f aca="false">SUM(L364:L366)</f>
        <v>0</v>
      </c>
      <c r="M363" s="90" t="n">
        <f aca="false">SUM(M364:M366)</f>
        <v>0</v>
      </c>
      <c r="N363" s="93" t="n">
        <f aca="false">E363+H363+I363+K363+L363+M363</f>
        <v>8.08</v>
      </c>
    </row>
    <row r="364" customFormat="false" ht="22.5" hidden="false" customHeight="true" outlineLevel="0" collapsed="false">
      <c r="A364" s="189"/>
      <c r="B364" s="87"/>
      <c r="C364" s="190"/>
      <c r="D364" s="94" t="s">
        <v>25</v>
      </c>
      <c r="E364" s="95" t="n">
        <v>0</v>
      </c>
      <c r="F364" s="95" t="n">
        <v>0</v>
      </c>
      <c r="G364" s="95" t="n">
        <v>0</v>
      </c>
      <c r="H364" s="88"/>
      <c r="I364" s="88"/>
      <c r="J364" s="91"/>
      <c r="K364" s="96"/>
      <c r="L364" s="96"/>
      <c r="M364" s="97"/>
      <c r="N364" s="98" t="n">
        <f aca="false">E364+H364+I364+K364+L364+M364</f>
        <v>0</v>
      </c>
    </row>
    <row r="365" customFormat="false" ht="22.05" hidden="false" customHeight="false" outlineLevel="0" collapsed="false">
      <c r="A365" s="189"/>
      <c r="B365" s="87"/>
      <c r="C365" s="190"/>
      <c r="D365" s="94" t="s">
        <v>26</v>
      </c>
      <c r="E365" s="95" t="n">
        <v>8</v>
      </c>
      <c r="F365" s="95" t="n">
        <v>8</v>
      </c>
      <c r="G365" s="95" t="n">
        <v>0</v>
      </c>
      <c r="H365" s="88"/>
      <c r="I365" s="88"/>
      <c r="J365" s="91"/>
      <c r="K365" s="96"/>
      <c r="L365" s="96"/>
      <c r="M365" s="97"/>
      <c r="N365" s="98" t="n">
        <f aca="false">E365+H365+I365+K365+L365+M365</f>
        <v>8</v>
      </c>
    </row>
    <row r="366" customFormat="false" ht="22.05" hidden="false" customHeight="false" outlineLevel="0" collapsed="false">
      <c r="A366" s="189"/>
      <c r="B366" s="87"/>
      <c r="C366" s="190"/>
      <c r="D366" s="94" t="s">
        <v>27</v>
      </c>
      <c r="E366" s="95" t="n">
        <v>0.08</v>
      </c>
      <c r="F366" s="95" t="n">
        <v>0.08</v>
      </c>
      <c r="G366" s="95" t="n">
        <v>0</v>
      </c>
      <c r="H366" s="88"/>
      <c r="I366" s="88"/>
      <c r="J366" s="91"/>
      <c r="K366" s="96"/>
      <c r="L366" s="96"/>
      <c r="M366" s="97"/>
      <c r="N366" s="98" t="n">
        <f aca="false">E366+H366+I366+K366+L366+M366</f>
        <v>0.08</v>
      </c>
    </row>
    <row r="367" customFormat="false" ht="19.7" hidden="false" customHeight="false" outlineLevel="0" collapsed="false">
      <c r="A367" s="194" t="n">
        <v>5</v>
      </c>
      <c r="B367" s="195" t="s">
        <v>112</v>
      </c>
      <c r="C367" s="195"/>
      <c r="D367" s="195"/>
      <c r="E367" s="195"/>
      <c r="F367" s="195"/>
      <c r="G367" s="195"/>
      <c r="H367" s="195"/>
      <c r="I367" s="195"/>
      <c r="J367" s="195"/>
      <c r="K367" s="195"/>
      <c r="L367" s="195"/>
      <c r="M367" s="195"/>
      <c r="N367" s="195"/>
    </row>
    <row r="368" customFormat="false" ht="22.05" hidden="false" customHeight="true" outlineLevel="0" collapsed="false">
      <c r="A368" s="189" t="s">
        <v>113</v>
      </c>
      <c r="B368" s="87" t="s">
        <v>114</v>
      </c>
      <c r="C368" s="190"/>
      <c r="D368" s="89" t="s">
        <v>36</v>
      </c>
      <c r="E368" s="90" t="n">
        <f aca="false">SUM(E369:E371)</f>
        <v>0.228</v>
      </c>
      <c r="F368" s="90" t="n">
        <f aca="false">SUM(F369:F371)</f>
        <v>0.232</v>
      </c>
      <c r="G368" s="90" t="n">
        <f aca="false">SUM(G369:G371)</f>
        <v>0.152</v>
      </c>
      <c r="H368" s="90" t="n">
        <f aca="false">SUM(H369:H371)</f>
        <v>0</v>
      </c>
      <c r="I368" s="90" t="n">
        <f aca="false">SUM(I369:I371)</f>
        <v>0</v>
      </c>
      <c r="J368" s="91" t="s">
        <v>115</v>
      </c>
      <c r="K368" s="92" t="n">
        <f aca="false">SUM(K369:K371)</f>
        <v>0</v>
      </c>
      <c r="L368" s="92" t="n">
        <f aca="false">SUM(L369:L371)</f>
        <v>0</v>
      </c>
      <c r="M368" s="90" t="n">
        <f aca="false">SUM(M369:M371)</f>
        <v>0</v>
      </c>
      <c r="N368" s="93" t="n">
        <f aca="false">E368+H368+I368+K368+L368+M368</f>
        <v>0.228</v>
      </c>
    </row>
    <row r="369" customFormat="false" ht="22.5" hidden="false" customHeight="true" outlineLevel="0" collapsed="false">
      <c r="A369" s="189"/>
      <c r="B369" s="87"/>
      <c r="C369" s="190"/>
      <c r="D369" s="94" t="s">
        <v>25</v>
      </c>
      <c r="E369" s="95" t="n">
        <v>0</v>
      </c>
      <c r="F369" s="95" t="n">
        <v>0</v>
      </c>
      <c r="G369" s="95" t="n">
        <v>0</v>
      </c>
      <c r="H369" s="88"/>
      <c r="I369" s="88"/>
      <c r="J369" s="91"/>
      <c r="K369" s="96"/>
      <c r="L369" s="96"/>
      <c r="M369" s="97"/>
      <c r="N369" s="98" t="n">
        <f aca="false">E369+H369+I369+K369+L369+M369</f>
        <v>0</v>
      </c>
    </row>
    <row r="370" customFormat="false" ht="22.05" hidden="false" customHeight="false" outlineLevel="0" collapsed="false">
      <c r="A370" s="189"/>
      <c r="B370" s="87"/>
      <c r="C370" s="190"/>
      <c r="D370" s="94" t="s">
        <v>26</v>
      </c>
      <c r="E370" s="95" t="n">
        <v>0.226</v>
      </c>
      <c r="F370" s="95" t="n">
        <v>0.23</v>
      </c>
      <c r="G370" s="95" t="n">
        <v>0.15</v>
      </c>
      <c r="H370" s="88"/>
      <c r="I370" s="88"/>
      <c r="J370" s="91"/>
      <c r="K370" s="96"/>
      <c r="L370" s="96"/>
      <c r="M370" s="97"/>
      <c r="N370" s="98" t="n">
        <f aca="false">E370+H370+I370+K370+L370+M370</f>
        <v>0.226</v>
      </c>
    </row>
    <row r="371" customFormat="false" ht="59.7" hidden="false" customHeight="true" outlineLevel="0" collapsed="false">
      <c r="A371" s="189"/>
      <c r="B371" s="87"/>
      <c r="C371" s="190"/>
      <c r="D371" s="94" t="s">
        <v>27</v>
      </c>
      <c r="E371" s="188" t="n">
        <v>0.002</v>
      </c>
      <c r="F371" s="188" t="n">
        <v>0.002</v>
      </c>
      <c r="G371" s="188" t="n">
        <v>0.002</v>
      </c>
      <c r="H371" s="88"/>
      <c r="I371" s="88"/>
      <c r="J371" s="91"/>
      <c r="K371" s="96"/>
      <c r="L371" s="96"/>
      <c r="M371" s="97"/>
      <c r="N371" s="98" t="n">
        <f aca="false">E371+H371+I371+K371+L371+M371</f>
        <v>0.002</v>
      </c>
    </row>
    <row r="372" s="177" customFormat="true" ht="21" hidden="true" customHeight="true" outlineLevel="0" collapsed="false">
      <c r="A372" s="197" t="s">
        <v>116</v>
      </c>
      <c r="B372" s="198" t="s">
        <v>117</v>
      </c>
      <c r="C372" s="199"/>
      <c r="D372" s="89" t="s">
        <v>36</v>
      </c>
      <c r="E372" s="90" t="n">
        <f aca="false">SUM(E373:E375)</f>
        <v>0</v>
      </c>
      <c r="F372" s="90" t="n">
        <f aca="false">SUM(F373:F375)</f>
        <v>0</v>
      </c>
      <c r="G372" s="90" t="n">
        <f aca="false">SUM(G373:G375)</f>
        <v>0</v>
      </c>
      <c r="H372" s="90" t="n">
        <f aca="false">SUM(H373:H375)</f>
        <v>0</v>
      </c>
      <c r="I372" s="90" t="n">
        <f aca="false">SUM(I373:I375)</f>
        <v>0</v>
      </c>
      <c r="J372" s="91"/>
      <c r="K372" s="92" t="n">
        <f aca="false">SUM(K373:K375)</f>
        <v>0</v>
      </c>
      <c r="L372" s="92" t="n">
        <f aca="false">SUM(L373:L375)</f>
        <v>0</v>
      </c>
      <c r="M372" s="90" t="n">
        <f aca="false">SUM(M373:M375)</f>
        <v>0</v>
      </c>
      <c r="N372" s="93" t="n">
        <f aca="false">E372+H372+I372+K372+L372+M372</f>
        <v>0</v>
      </c>
    </row>
    <row r="373" s="177" customFormat="true" ht="21" hidden="true" customHeight="true" outlineLevel="0" collapsed="false">
      <c r="A373" s="197"/>
      <c r="B373" s="198"/>
      <c r="C373" s="199"/>
      <c r="D373" s="94" t="s">
        <v>25</v>
      </c>
      <c r="E373" s="95"/>
      <c r="F373" s="95"/>
      <c r="G373" s="95"/>
      <c r="H373" s="88"/>
      <c r="I373" s="88"/>
      <c r="J373" s="91"/>
      <c r="K373" s="96"/>
      <c r="L373" s="96"/>
      <c r="M373" s="97"/>
      <c r="N373" s="98" t="n">
        <f aca="false">E373+H373+I373+K373+L373+M373</f>
        <v>0</v>
      </c>
    </row>
    <row r="374" s="177" customFormat="true" ht="21" hidden="true" customHeight="true" outlineLevel="0" collapsed="false">
      <c r="A374" s="197"/>
      <c r="B374" s="198"/>
      <c r="C374" s="199"/>
      <c r="D374" s="94" t="s">
        <v>26</v>
      </c>
      <c r="E374" s="95"/>
      <c r="F374" s="95"/>
      <c r="G374" s="95"/>
      <c r="H374" s="88"/>
      <c r="I374" s="88"/>
      <c r="J374" s="91"/>
      <c r="K374" s="96"/>
      <c r="L374" s="96"/>
      <c r="M374" s="97"/>
      <c r="N374" s="98" t="n">
        <f aca="false">E374+H374+I374+K374+L374+M374</f>
        <v>0</v>
      </c>
    </row>
    <row r="375" s="177" customFormat="true" ht="21" hidden="true" customHeight="true" outlineLevel="0" collapsed="false">
      <c r="A375" s="197"/>
      <c r="B375" s="198"/>
      <c r="C375" s="199"/>
      <c r="D375" s="94" t="s">
        <v>27</v>
      </c>
      <c r="E375" s="95"/>
      <c r="F375" s="95"/>
      <c r="G375" s="95"/>
      <c r="H375" s="88"/>
      <c r="I375" s="88"/>
      <c r="J375" s="91"/>
      <c r="K375" s="96"/>
      <c r="L375" s="96"/>
      <c r="M375" s="97"/>
      <c r="N375" s="98" t="n">
        <f aca="false">E375+H375+I375+K375+L375+M375</f>
        <v>0</v>
      </c>
    </row>
    <row r="376" customFormat="false" ht="28.35" hidden="true" customHeight="true" outlineLevel="0" collapsed="false">
      <c r="A376" s="200" t="s">
        <v>118</v>
      </c>
      <c r="B376" s="201"/>
      <c r="C376" s="201"/>
      <c r="D376" s="202"/>
      <c r="E376" s="203"/>
      <c r="F376" s="203"/>
      <c r="G376" s="203"/>
      <c r="H376" s="203"/>
      <c r="I376" s="203"/>
      <c r="J376" s="203"/>
      <c r="K376" s="204"/>
      <c r="L376" s="205"/>
      <c r="M376" s="203"/>
      <c r="N376" s="206"/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79">
    <mergeCell ref="A2:J2"/>
    <mergeCell ref="K2:N2"/>
    <mergeCell ref="C3:D3"/>
    <mergeCell ref="E3:I3"/>
    <mergeCell ref="J3:J4"/>
    <mergeCell ref="K3:L3"/>
    <mergeCell ref="N3:N4"/>
    <mergeCell ref="A5:A8"/>
    <mergeCell ref="B5:B8"/>
    <mergeCell ref="C5:C8"/>
    <mergeCell ref="J5:J8"/>
    <mergeCell ref="A10:A13"/>
    <mergeCell ref="B10:B13"/>
    <mergeCell ref="C10:C13"/>
    <mergeCell ref="J10:J13"/>
    <mergeCell ref="A16:N16"/>
    <mergeCell ref="C17:J17"/>
    <mergeCell ref="K17:N17"/>
    <mergeCell ref="A18:A21"/>
    <mergeCell ref="B18:B21"/>
    <mergeCell ref="C18:C21"/>
    <mergeCell ref="J18:J21"/>
    <mergeCell ref="C22:J22"/>
    <mergeCell ref="K22:N22"/>
    <mergeCell ref="A23:A26"/>
    <mergeCell ref="B23:B26"/>
    <mergeCell ref="C23:C26"/>
    <mergeCell ref="J23:J26"/>
    <mergeCell ref="A28:N28"/>
    <mergeCell ref="C29:J29"/>
    <mergeCell ref="K29:N29"/>
    <mergeCell ref="A30:A33"/>
    <mergeCell ref="B30:B33"/>
    <mergeCell ref="C30:C33"/>
    <mergeCell ref="J30:J33"/>
    <mergeCell ref="A34:A37"/>
    <mergeCell ref="C34:C37"/>
    <mergeCell ref="J34:J37"/>
    <mergeCell ref="B35:B37"/>
    <mergeCell ref="A39:N39"/>
    <mergeCell ref="A40:A41"/>
    <mergeCell ref="A42:A43"/>
    <mergeCell ref="A44:A45"/>
    <mergeCell ref="A46:A47"/>
    <mergeCell ref="A48:N48"/>
    <mergeCell ref="C49:J49"/>
    <mergeCell ref="K49:N49"/>
    <mergeCell ref="A50:A53"/>
    <mergeCell ref="B50:B53"/>
    <mergeCell ref="C50:C53"/>
    <mergeCell ref="J50:J53"/>
    <mergeCell ref="C54:J54"/>
    <mergeCell ref="K54:N54"/>
    <mergeCell ref="A55:A58"/>
    <mergeCell ref="B55:B58"/>
    <mergeCell ref="C55:C58"/>
    <mergeCell ref="J55:J58"/>
    <mergeCell ref="A60:N60"/>
    <mergeCell ref="C61:J61"/>
    <mergeCell ref="K61:N61"/>
    <mergeCell ref="A62:A65"/>
    <mergeCell ref="B62:B65"/>
    <mergeCell ref="C62:C65"/>
    <mergeCell ref="J62:J65"/>
    <mergeCell ref="A66:A69"/>
    <mergeCell ref="C66:C69"/>
    <mergeCell ref="J66:J69"/>
    <mergeCell ref="B67:B69"/>
    <mergeCell ref="A71:N71"/>
    <mergeCell ref="C72:J72"/>
    <mergeCell ref="K72:N72"/>
    <mergeCell ref="A73:A76"/>
    <mergeCell ref="B73:B76"/>
    <mergeCell ref="C73:C76"/>
    <mergeCell ref="J73:J76"/>
    <mergeCell ref="C77:J77"/>
    <mergeCell ref="K77:N77"/>
    <mergeCell ref="A78:A81"/>
    <mergeCell ref="B78:B81"/>
    <mergeCell ref="C78:C81"/>
    <mergeCell ref="J78:J81"/>
    <mergeCell ref="A83:N83"/>
    <mergeCell ref="C84:J84"/>
    <mergeCell ref="K84:N84"/>
    <mergeCell ref="A85:A88"/>
    <mergeCell ref="B85:B88"/>
    <mergeCell ref="C85:C88"/>
    <mergeCell ref="J85:J88"/>
    <mergeCell ref="A89:A92"/>
    <mergeCell ref="C89:C92"/>
    <mergeCell ref="J89:J92"/>
    <mergeCell ref="B90:B92"/>
    <mergeCell ref="A94:N94"/>
    <mergeCell ref="C95:J95"/>
    <mergeCell ref="K95:N95"/>
    <mergeCell ref="A96:A99"/>
    <mergeCell ref="B96:B99"/>
    <mergeCell ref="C96:C99"/>
    <mergeCell ref="J96:J99"/>
    <mergeCell ref="C100:J100"/>
    <mergeCell ref="K100:N100"/>
    <mergeCell ref="A101:A104"/>
    <mergeCell ref="B101:B104"/>
    <mergeCell ref="C101:C104"/>
    <mergeCell ref="J101:J104"/>
    <mergeCell ref="A106:N106"/>
    <mergeCell ref="C107:J107"/>
    <mergeCell ref="K107:N107"/>
    <mergeCell ref="A108:A111"/>
    <mergeCell ref="B108:B111"/>
    <mergeCell ref="C108:C111"/>
    <mergeCell ref="J108:J111"/>
    <mergeCell ref="A112:A115"/>
    <mergeCell ref="C112:C115"/>
    <mergeCell ref="J112:J115"/>
    <mergeCell ref="B113:B115"/>
    <mergeCell ref="A117:N117"/>
    <mergeCell ref="C118:J118"/>
    <mergeCell ref="K118:N118"/>
    <mergeCell ref="A119:A122"/>
    <mergeCell ref="B119:B122"/>
    <mergeCell ref="C119:C122"/>
    <mergeCell ref="J119:J122"/>
    <mergeCell ref="C123:J123"/>
    <mergeCell ref="K123:N123"/>
    <mergeCell ref="A124:A127"/>
    <mergeCell ref="B124:B127"/>
    <mergeCell ref="C124:C127"/>
    <mergeCell ref="J124:J127"/>
    <mergeCell ref="A129:N129"/>
    <mergeCell ref="C130:J130"/>
    <mergeCell ref="K130:N130"/>
    <mergeCell ref="A131:A134"/>
    <mergeCell ref="B131:B134"/>
    <mergeCell ref="C131:C134"/>
    <mergeCell ref="J131:J134"/>
    <mergeCell ref="A135:A138"/>
    <mergeCell ref="C135:C138"/>
    <mergeCell ref="J135:J138"/>
    <mergeCell ref="B136:B138"/>
    <mergeCell ref="A140:N140"/>
    <mergeCell ref="C141:J141"/>
    <mergeCell ref="K141:N141"/>
    <mergeCell ref="A142:A145"/>
    <mergeCell ref="B142:B145"/>
    <mergeCell ref="C142:C145"/>
    <mergeCell ref="J142:J145"/>
    <mergeCell ref="C146:J146"/>
    <mergeCell ref="K146:N146"/>
    <mergeCell ref="A147:A150"/>
    <mergeCell ref="B147:B150"/>
    <mergeCell ref="C147:C150"/>
    <mergeCell ref="J147:J150"/>
    <mergeCell ref="A152:N152"/>
    <mergeCell ref="C153:J153"/>
    <mergeCell ref="K153:N153"/>
    <mergeCell ref="A154:A157"/>
    <mergeCell ref="B154:B157"/>
    <mergeCell ref="C154:C157"/>
    <mergeCell ref="J154:J157"/>
    <mergeCell ref="A158:A161"/>
    <mergeCell ref="C158:C161"/>
    <mergeCell ref="J158:J161"/>
    <mergeCell ref="B159:B161"/>
    <mergeCell ref="A163:N163"/>
    <mergeCell ref="C164:J164"/>
    <mergeCell ref="K164:N164"/>
    <mergeCell ref="A165:A168"/>
    <mergeCell ref="B165:B168"/>
    <mergeCell ref="C165:C168"/>
    <mergeCell ref="J165:J168"/>
    <mergeCell ref="C169:J169"/>
    <mergeCell ref="K169:N169"/>
    <mergeCell ref="A170:A173"/>
    <mergeCell ref="B170:B173"/>
    <mergeCell ref="C170:C173"/>
    <mergeCell ref="J170:J173"/>
    <mergeCell ref="A175:N175"/>
    <mergeCell ref="C176:J176"/>
    <mergeCell ref="K176:N176"/>
    <mergeCell ref="A177:A180"/>
    <mergeCell ref="B177:B180"/>
    <mergeCell ref="C177:C180"/>
    <mergeCell ref="J177:J180"/>
    <mergeCell ref="A181:A184"/>
    <mergeCell ref="C181:C184"/>
    <mergeCell ref="J181:J184"/>
    <mergeCell ref="B182:B184"/>
    <mergeCell ref="A186:N186"/>
    <mergeCell ref="C187:J187"/>
    <mergeCell ref="K187:N187"/>
    <mergeCell ref="A188:A191"/>
    <mergeCell ref="B188:B191"/>
    <mergeCell ref="C188:C191"/>
    <mergeCell ref="J188:J191"/>
    <mergeCell ref="A192:A195"/>
    <mergeCell ref="B192:B195"/>
    <mergeCell ref="C192:C195"/>
    <mergeCell ref="J192:J195"/>
    <mergeCell ref="A197:N197"/>
    <mergeCell ref="C198:J198"/>
    <mergeCell ref="K198:N198"/>
    <mergeCell ref="A199:A202"/>
    <mergeCell ref="B199:B202"/>
    <mergeCell ref="C199:C202"/>
    <mergeCell ref="J199:J202"/>
    <mergeCell ref="A203:A206"/>
    <mergeCell ref="C203:C206"/>
    <mergeCell ref="J203:J206"/>
    <mergeCell ref="B204:B206"/>
    <mergeCell ref="A208:N208"/>
    <mergeCell ref="C209:J209"/>
    <mergeCell ref="K209:N209"/>
    <mergeCell ref="A210:A213"/>
    <mergeCell ref="B210:B213"/>
    <mergeCell ref="C210:C213"/>
    <mergeCell ref="J210:J213"/>
    <mergeCell ref="C214:J214"/>
    <mergeCell ref="K214:N214"/>
    <mergeCell ref="A215:A218"/>
    <mergeCell ref="B215:B218"/>
    <mergeCell ref="C215:C218"/>
    <mergeCell ref="J215:J218"/>
    <mergeCell ref="A220:N220"/>
    <mergeCell ref="C221:J221"/>
    <mergeCell ref="K221:N221"/>
    <mergeCell ref="A222:A225"/>
    <mergeCell ref="B222:B225"/>
    <mergeCell ref="C222:C225"/>
    <mergeCell ref="J222:J225"/>
    <mergeCell ref="A226:A229"/>
    <mergeCell ref="C226:C229"/>
    <mergeCell ref="J226:J229"/>
    <mergeCell ref="B227:B229"/>
    <mergeCell ref="A231:N231"/>
    <mergeCell ref="C232:J232"/>
    <mergeCell ref="K232:N232"/>
    <mergeCell ref="A233:A236"/>
    <mergeCell ref="B233:B236"/>
    <mergeCell ref="C233:C236"/>
    <mergeCell ref="J233:J236"/>
    <mergeCell ref="C237:J237"/>
    <mergeCell ref="K237:N237"/>
    <mergeCell ref="A238:A241"/>
    <mergeCell ref="B238:B241"/>
    <mergeCell ref="C238:C241"/>
    <mergeCell ref="J238:J241"/>
    <mergeCell ref="A243:N243"/>
    <mergeCell ref="C244:J244"/>
    <mergeCell ref="K244:N244"/>
    <mergeCell ref="A245:A248"/>
    <mergeCell ref="B245:B248"/>
    <mergeCell ref="C245:C248"/>
    <mergeCell ref="J245:J248"/>
    <mergeCell ref="A249:A252"/>
    <mergeCell ref="C249:C252"/>
    <mergeCell ref="J249:J252"/>
    <mergeCell ref="B250:B252"/>
    <mergeCell ref="A254:N254"/>
    <mergeCell ref="C255:J255"/>
    <mergeCell ref="K255:N255"/>
    <mergeCell ref="A256:A259"/>
    <mergeCell ref="B256:B259"/>
    <mergeCell ref="C256:C259"/>
    <mergeCell ref="J256:J259"/>
    <mergeCell ref="C260:J260"/>
    <mergeCell ref="K260:N260"/>
    <mergeCell ref="A261:A264"/>
    <mergeCell ref="B261:B264"/>
    <mergeCell ref="C261:C264"/>
    <mergeCell ref="J261:J264"/>
    <mergeCell ref="A266:N266"/>
    <mergeCell ref="C267:J267"/>
    <mergeCell ref="K267:N267"/>
    <mergeCell ref="A268:A271"/>
    <mergeCell ref="B268:B271"/>
    <mergeCell ref="C268:C271"/>
    <mergeCell ref="J268:J271"/>
    <mergeCell ref="A272:A275"/>
    <mergeCell ref="C272:C275"/>
    <mergeCell ref="J272:J275"/>
    <mergeCell ref="B273:B275"/>
    <mergeCell ref="A277:N277"/>
    <mergeCell ref="C278:J278"/>
    <mergeCell ref="K278:N278"/>
    <mergeCell ref="A279:A282"/>
    <mergeCell ref="B279:B282"/>
    <mergeCell ref="C279:C282"/>
    <mergeCell ref="J279:J282"/>
    <mergeCell ref="C283:J283"/>
    <mergeCell ref="K283:N283"/>
    <mergeCell ref="A284:A287"/>
    <mergeCell ref="B284:B287"/>
    <mergeCell ref="C284:C287"/>
    <mergeCell ref="J284:J287"/>
    <mergeCell ref="A289:N289"/>
    <mergeCell ref="C290:J290"/>
    <mergeCell ref="K290:N290"/>
    <mergeCell ref="A291:A294"/>
    <mergeCell ref="B291:B294"/>
    <mergeCell ref="C291:C294"/>
    <mergeCell ref="J291:J294"/>
    <mergeCell ref="A295:A298"/>
    <mergeCell ref="C295:C298"/>
    <mergeCell ref="J295:J298"/>
    <mergeCell ref="B296:B298"/>
    <mergeCell ref="A303:N303"/>
    <mergeCell ref="A304:A307"/>
    <mergeCell ref="B304:B307"/>
    <mergeCell ref="C304:C307"/>
    <mergeCell ref="J304:J307"/>
    <mergeCell ref="B308:N308"/>
    <mergeCell ref="A309:A312"/>
    <mergeCell ref="B309:B312"/>
    <mergeCell ref="C309:C312"/>
    <mergeCell ref="J309:J312"/>
    <mergeCell ref="A313:A316"/>
    <mergeCell ref="B313:B316"/>
    <mergeCell ref="C313:C316"/>
    <mergeCell ref="J313:J316"/>
    <mergeCell ref="A317:A320"/>
    <mergeCell ref="B317:B320"/>
    <mergeCell ref="C317:C320"/>
    <mergeCell ref="J317:J320"/>
    <mergeCell ref="A321:A324"/>
    <mergeCell ref="B321:B324"/>
    <mergeCell ref="C321:C324"/>
    <mergeCell ref="J321:J324"/>
    <mergeCell ref="A325:A328"/>
    <mergeCell ref="B325:B328"/>
    <mergeCell ref="C325:C328"/>
    <mergeCell ref="J325:J328"/>
    <mergeCell ref="A329:A332"/>
    <mergeCell ref="B329:B332"/>
    <mergeCell ref="C329:C332"/>
    <mergeCell ref="J329:J332"/>
    <mergeCell ref="A333:A336"/>
    <mergeCell ref="B333:B336"/>
    <mergeCell ref="C333:C336"/>
    <mergeCell ref="J333:J336"/>
    <mergeCell ref="A337:A340"/>
    <mergeCell ref="B337:B340"/>
    <mergeCell ref="C337:C340"/>
    <mergeCell ref="J337:J340"/>
    <mergeCell ref="A341:A344"/>
    <mergeCell ref="B341:B344"/>
    <mergeCell ref="C341:C344"/>
    <mergeCell ref="J341:J344"/>
    <mergeCell ref="A345:A348"/>
    <mergeCell ref="B345:B348"/>
    <mergeCell ref="C345:C348"/>
    <mergeCell ref="J345:J348"/>
    <mergeCell ref="B349:N349"/>
    <mergeCell ref="A350:A353"/>
    <mergeCell ref="B350:B353"/>
    <mergeCell ref="C350:C353"/>
    <mergeCell ref="J350:J353"/>
    <mergeCell ref="A354:A357"/>
    <mergeCell ref="B354:B357"/>
    <mergeCell ref="C354:C357"/>
    <mergeCell ref="J354:J357"/>
    <mergeCell ref="A358:A361"/>
    <mergeCell ref="B358:B361"/>
    <mergeCell ref="C358:C361"/>
    <mergeCell ref="J358:J361"/>
    <mergeCell ref="B362:N362"/>
    <mergeCell ref="A363:A366"/>
    <mergeCell ref="B363:B366"/>
    <mergeCell ref="C363:C366"/>
    <mergeCell ref="J363:J366"/>
    <mergeCell ref="B367:N367"/>
    <mergeCell ref="A368:A371"/>
    <mergeCell ref="B368:B371"/>
    <mergeCell ref="C368:C371"/>
    <mergeCell ref="J368:J371"/>
    <mergeCell ref="A372:A375"/>
    <mergeCell ref="B372:B375"/>
    <mergeCell ref="C372:C375"/>
    <mergeCell ref="J372:J375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4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Z205"/>
  <sheetViews>
    <sheetView showFormulas="false" showGridLines="true" showRowColHeaders="true" showZeros="true" rightToLeft="false" tabSelected="false" showOutlineSymbols="true" defaultGridColor="true" view="pageBreakPreview" topLeftCell="A1" colorId="64" zoomScale="40" zoomScaleNormal="40" zoomScalePageLayoutView="40" workbookViewId="0">
      <pane xSplit="3" ySplit="4" topLeftCell="D149" activePane="bottomRight" state="frozen"/>
      <selection pane="topLeft" activeCell="A1" activeCellId="0" sqref="A1"/>
      <selection pane="topRight" activeCell="D1" activeCellId="0" sqref="D1"/>
      <selection pane="bottomLeft" activeCell="A149" activeCellId="0" sqref="A149"/>
      <selection pane="bottomRight" activeCell="P66" activeCellId="0" sqref="P66"/>
    </sheetView>
  </sheetViews>
  <sheetFormatPr defaultColWidth="9.13671875" defaultRowHeight="20.25" zeroHeight="false" outlineLevelRow="0" outlineLevelCol="0"/>
  <cols>
    <col collapsed="false" customWidth="true" hidden="false" outlineLevel="0" max="1" min="1" style="1" width="7.41"/>
    <col collapsed="false" customWidth="true" hidden="false" outlineLevel="0" max="2" min="2" style="2" width="65.28"/>
    <col collapsed="false" customWidth="true" hidden="false" outlineLevel="0" max="3" min="3" style="2" width="14.57"/>
    <col collapsed="false" customWidth="true" hidden="false" outlineLevel="0" max="4" min="4" style="3" width="25.14"/>
    <col collapsed="false" customWidth="true" hidden="false" outlineLevel="0" max="5" min="5" style="2" width="21.71"/>
    <col collapsed="false" customWidth="true" hidden="false" outlineLevel="0" max="6" min="6" style="2" width="21.86"/>
    <col collapsed="false" customWidth="true" hidden="false" outlineLevel="0" max="7" min="7" style="2" width="22.43"/>
    <col collapsed="false" customWidth="true" hidden="false" outlineLevel="0" max="9" min="8" style="2" width="18.29"/>
    <col collapsed="false" customWidth="true" hidden="false" outlineLevel="0" max="10" min="10" style="2" width="68.29"/>
    <col collapsed="false" customWidth="true" hidden="false" outlineLevel="0" max="11" min="11" style="4" width="16.71"/>
    <col collapsed="false" customWidth="true" hidden="false" outlineLevel="0" max="12" min="12" style="2" width="14.15"/>
    <col collapsed="false" customWidth="true" hidden="false" outlineLevel="0" max="13" min="13" style="2" width="18.85"/>
    <col collapsed="false" customWidth="true" hidden="false" outlineLevel="0" max="14" min="14" style="2" width="15"/>
    <col collapsed="false" customWidth="true" hidden="false" outlineLevel="0" max="15" min="15" style="207" width="3.71"/>
    <col collapsed="false" customWidth="true" hidden="false" outlineLevel="0" max="16" min="16" style="208" width="14.69"/>
    <col collapsed="false" customWidth="false" hidden="false" outlineLevel="0" max="17" min="17" style="209" width="9.13"/>
    <col collapsed="false" customWidth="true" hidden="false" outlineLevel="0" max="18" min="18" style="209" width="55.14"/>
    <col collapsed="false" customWidth="true" hidden="false" outlineLevel="0" max="19" min="19" style="210" width="28.86"/>
    <col collapsed="false" customWidth="true" hidden="false" outlineLevel="0" max="20" min="20" style="210" width="36"/>
    <col collapsed="false" customWidth="true" hidden="false" outlineLevel="0" max="21" min="21" style="210" width="34"/>
    <col collapsed="false" customWidth="true" hidden="false" outlineLevel="0" max="22" min="22" style="210" width="30.28"/>
    <col collapsed="false" customWidth="true" hidden="false" outlineLevel="0" max="23" min="23" style="209" width="32"/>
    <col collapsed="false" customWidth="true" hidden="false" outlineLevel="0" max="24" min="24" style="209" width="27.99"/>
    <col collapsed="false" customWidth="true" hidden="false" outlineLevel="0" max="25" min="25" style="209" width="22.57"/>
    <col collapsed="false" customWidth="false" hidden="false" outlineLevel="0" max="26" min="26" style="209" width="9.13"/>
    <col collapsed="false" customWidth="true" hidden="false" outlineLevel="0" max="27" min="27" style="209" width="55.14"/>
    <col collapsed="false" customWidth="true" hidden="false" outlineLevel="0" max="28" min="28" style="210" width="28.86"/>
    <col collapsed="false" customWidth="true" hidden="false" outlineLevel="0" max="29" min="29" style="210" width="36"/>
    <col collapsed="false" customWidth="true" hidden="false" outlineLevel="0" max="30" min="30" style="210" width="34"/>
    <col collapsed="false" customWidth="true" hidden="false" outlineLevel="0" max="31" min="31" style="210" width="30.28"/>
    <col collapsed="false" customWidth="true" hidden="false" outlineLevel="0" max="32" min="32" style="209" width="32"/>
    <col collapsed="false" customWidth="true" hidden="false" outlineLevel="0" max="33" min="33" style="209" width="27.99"/>
    <col collapsed="false" customWidth="false" hidden="false" outlineLevel="0" max="43" min="34" style="209" width="9.13"/>
    <col collapsed="false" customWidth="false" hidden="false" outlineLevel="0" max="52" min="44" style="207" width="9.13"/>
  </cols>
  <sheetData>
    <row r="1" customFormat="false" ht="20.25" hidden="false" customHeight="false" outlineLevel="0" collapsed="false">
      <c r="B1" s="5" t="s">
        <v>0</v>
      </c>
      <c r="N1" s="6" t="s">
        <v>119</v>
      </c>
    </row>
    <row r="2" customFormat="false" ht="76.5" hidden="false" customHeight="true" outlineLevel="0" collapsed="false">
      <c r="A2" s="7" t="str">
        <f aca="false">'Приложение 1 (ОТЧЕТНЫЙ ПЕРИОД) '!A2:J2</f>
        <v>ИНФОРМАЦИЯ
 по показателям и мероприятиям дорожных карт по достижению показателей
 Указа Президента Российской Федерации от 07.05.2018 № 204
Дальнереченский муниципальный район</v>
      </c>
      <c r="B2" s="7"/>
      <c r="C2" s="7"/>
      <c r="D2" s="7"/>
      <c r="E2" s="7"/>
      <c r="F2" s="7"/>
      <c r="G2" s="7"/>
      <c r="H2" s="7"/>
      <c r="I2" s="7"/>
      <c r="J2" s="7"/>
      <c r="K2" s="8" t="s">
        <v>3</v>
      </c>
      <c r="L2" s="8"/>
      <c r="M2" s="8"/>
      <c r="N2" s="8"/>
      <c r="Y2" s="211" t="s">
        <v>120</v>
      </c>
    </row>
    <row r="3" customFormat="false" ht="120.75" hidden="false" customHeight="true" outlineLevel="0" collapsed="false">
      <c r="A3" s="9" t="s">
        <v>4</v>
      </c>
      <c r="B3" s="10" t="s">
        <v>5</v>
      </c>
      <c r="C3" s="11" t="s">
        <v>6</v>
      </c>
      <c r="D3" s="11"/>
      <c r="E3" s="12" t="s">
        <v>121</v>
      </c>
      <c r="F3" s="12"/>
      <c r="G3" s="12"/>
      <c r="H3" s="12"/>
      <c r="I3" s="12"/>
      <c r="J3" s="212" t="s">
        <v>8</v>
      </c>
      <c r="K3" s="213" t="str">
        <f aca="false">'Приложение 1 (ОТЧЕТНЫЙ ПЕРИОД) '!K3</f>
        <v>ИТОГ ПРОФИНАНСИРОВАННО, млн рублей</v>
      </c>
      <c r="L3" s="213"/>
      <c r="M3" s="214" t="str">
        <f aca="false">'Приложение 1 (ОТЧЕТНЫЙ ПЕРИОД) '!M3</f>
        <v>Значениепотребность в финансировании, млн рублей</v>
      </c>
      <c r="N3" s="215" t="s">
        <v>11</v>
      </c>
      <c r="R3" s="216" t="s">
        <v>122</v>
      </c>
      <c r="W3" s="217"/>
      <c r="X3" s="217"/>
      <c r="Y3" s="217"/>
      <c r="Z3" s="217"/>
      <c r="AH3" s="217"/>
      <c r="AI3" s="217"/>
      <c r="AJ3" s="217"/>
      <c r="AK3" s="217"/>
      <c r="AL3" s="217"/>
      <c r="AM3" s="217"/>
      <c r="AN3" s="217"/>
      <c r="AO3" s="217"/>
      <c r="AP3" s="217"/>
    </row>
    <row r="4" customFormat="false" ht="111.75" hidden="false" customHeight="true" outlineLevel="0" collapsed="false">
      <c r="A4" s="9"/>
      <c r="B4" s="17" t="str">
        <f aca="false">'Приложение 1 (ОТЧЕТНЫЙ ПЕРИОД) '!B4</f>
        <v>городской округ (муниципальный р-н)</v>
      </c>
      <c r="C4" s="218" t="s">
        <v>13</v>
      </c>
      <c r="D4" s="212" t="s">
        <v>14</v>
      </c>
      <c r="E4" s="219" t="str">
        <f aca="false">'Приложение 1 (ОТЧЕТНЫЙ ПЕРИОД) '!E4</f>
        <v>2021 г. 
(план в соответствии с бюджетом)</v>
      </c>
      <c r="F4" s="219" t="str">
        <f aca="false">'Приложение 1 (ОТЧЕТНЫЙ ПЕРИОД) '!F4</f>
        <v>сумма подписанного контракта по мероприятию</v>
      </c>
      <c r="G4" s="220" t="str">
        <f aca="false">'Приложение 1 (ОТЧЕТНЫЙ ПЕРИОД) '!G4</f>
        <v>профинанси-ровано (кассовый расход) /исполнение 
На 26.07.2021</v>
      </c>
      <c r="H4" s="219" t="str">
        <f aca="false">'Приложение 1 (ОТЧЕТНЫЙ ПЕРИОД) '!H4</f>
        <v>2022 г.
(план в соответствии с бюджетом)</v>
      </c>
      <c r="I4" s="219" t="str">
        <f aca="false">'Приложение 1 (ОТЧЕТНЫЙ ПЕРИОД) '!I4</f>
        <v>2023 г.
 (план в соответствии с бюджетом)</v>
      </c>
      <c r="J4" s="212"/>
      <c r="K4" s="221" t="str">
        <f aca="false">'Приложение 1 (ОТЧЕТНЫЙ ПЕРИОД) '!K4</f>
        <v>2019 г.</v>
      </c>
      <c r="L4" s="221" t="str">
        <f aca="false">'Приложение 1 (ОТЧЕТНЫЙ ПЕРИОД) '!L4</f>
        <v>2020 г.</v>
      </c>
      <c r="M4" s="222" t="str">
        <f aca="false">'Приложение 1 (ОТЧЕТНЫЙ ПЕРИОД) '!M4</f>
        <v>2024 г.</v>
      </c>
      <c r="N4" s="215"/>
      <c r="P4" s="223" t="s">
        <v>123</v>
      </c>
      <c r="R4" s="224" t="str">
        <f aca="false">B4</f>
        <v>городской округ (муниципальный р-н)</v>
      </c>
      <c r="S4" s="225" t="s">
        <v>124</v>
      </c>
      <c r="T4" s="225" t="str">
        <f aca="false">E4</f>
        <v>2021 г. 
(план в соответствии с бюджетом)</v>
      </c>
      <c r="U4" s="225" t="str">
        <f aca="false">F4</f>
        <v>сумма подписанного контракта по мероприятию</v>
      </c>
      <c r="V4" s="226" t="str">
        <f aca="false">G4</f>
        <v>профинанси-ровано (кассовый расход) /исполнение 
На 26.07.2021</v>
      </c>
      <c r="W4" s="225" t="s">
        <v>125</v>
      </c>
      <c r="X4" s="225" t="s">
        <v>126</v>
      </c>
      <c r="Y4" s="227" t="s">
        <v>127</v>
      </c>
      <c r="Z4" s="217"/>
      <c r="AH4" s="217"/>
      <c r="AI4" s="217"/>
      <c r="AJ4" s="217"/>
      <c r="AK4" s="217"/>
      <c r="AL4" s="217"/>
      <c r="AM4" s="217"/>
      <c r="AN4" s="217"/>
      <c r="AO4" s="217"/>
      <c r="AP4" s="217"/>
    </row>
    <row r="5" s="35" customFormat="true" ht="24.75" hidden="false" customHeight="true" outlineLevel="0" collapsed="false">
      <c r="A5" s="228"/>
      <c r="B5" s="229" t="s">
        <v>23</v>
      </c>
      <c r="C5" s="28"/>
      <c r="D5" s="29" t="s">
        <v>24</v>
      </c>
      <c r="E5" s="30" t="n">
        <f aca="false">E6+E7+E8</f>
        <v>39.8713</v>
      </c>
      <c r="F5" s="30" t="n">
        <f aca="false">F6+F7+F8</f>
        <v>42.319</v>
      </c>
      <c r="G5" s="30" t="n">
        <f aca="false">G6+G7+G8</f>
        <v>24.1962</v>
      </c>
      <c r="H5" s="30" t="n">
        <f aca="false">H6+H7+H8</f>
        <v>0</v>
      </c>
      <c r="I5" s="30" t="n">
        <f aca="false">I6+I7+I8</f>
        <v>0</v>
      </c>
      <c r="J5" s="31"/>
      <c r="K5" s="230" t="n">
        <f aca="false">K6+K7+K8</f>
        <v>41.2</v>
      </c>
      <c r="L5" s="30" t="n">
        <f aca="false">L6+L7+L8</f>
        <v>94.29</v>
      </c>
      <c r="M5" s="30" t="n">
        <f aca="false">M6+M7+M8</f>
        <v>0</v>
      </c>
      <c r="N5" s="231" t="n">
        <f aca="false">N6+N7+N8</f>
        <v>175.3613</v>
      </c>
      <c r="O5" s="232"/>
      <c r="P5" s="233"/>
      <c r="Q5" s="234"/>
      <c r="R5" s="27" t="str">
        <f aca="false">B5</f>
        <v>ВСЕГО</v>
      </c>
      <c r="S5" s="235" t="str">
        <f aca="false">D5</f>
        <v>Всего</v>
      </c>
      <c r="T5" s="235" t="n">
        <f aca="false">E5</f>
        <v>39.8713</v>
      </c>
      <c r="U5" s="235" t="n">
        <f aca="false">F5</f>
        <v>42.319</v>
      </c>
      <c r="V5" s="235" t="n">
        <f aca="false">G5</f>
        <v>24.1962</v>
      </c>
      <c r="W5" s="235" t="n">
        <f aca="false">F5/E5%</f>
        <v>106.139002239706</v>
      </c>
      <c r="X5" s="235" t="n">
        <f aca="false">G5/F5%</f>
        <v>57.1757366667454</v>
      </c>
      <c r="Y5" s="236" t="n">
        <f aca="false">V5/T5%</f>
        <v>60.6857564212855</v>
      </c>
      <c r="Z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2"/>
      <c r="AS5" s="232"/>
      <c r="AT5" s="232"/>
      <c r="AU5" s="232"/>
      <c r="AV5" s="232"/>
      <c r="AW5" s="232"/>
      <c r="AX5" s="232"/>
      <c r="AY5" s="232"/>
      <c r="AZ5" s="232"/>
    </row>
    <row r="6" s="35" customFormat="true" ht="24.75" hidden="false" customHeight="true" outlineLevel="0" collapsed="false">
      <c r="A6" s="228"/>
      <c r="B6" s="229"/>
      <c r="C6" s="28"/>
      <c r="D6" s="36" t="s">
        <v>25</v>
      </c>
      <c r="E6" s="37" t="n">
        <f aca="false">E19+E135</f>
        <v>0</v>
      </c>
      <c r="F6" s="37" t="n">
        <f aca="false">F19+F135</f>
        <v>0</v>
      </c>
      <c r="G6" s="37" t="n">
        <f aca="false">G19+G135</f>
        <v>0</v>
      </c>
      <c r="H6" s="37" t="n">
        <f aca="false">H19+H135</f>
        <v>0</v>
      </c>
      <c r="I6" s="37" t="n">
        <f aca="false">I19+I135</f>
        <v>0</v>
      </c>
      <c r="J6" s="31"/>
      <c r="K6" s="237" t="n">
        <f aca="false">K19+K135</f>
        <v>3.05</v>
      </c>
      <c r="L6" s="37" t="n">
        <f aca="false">L19+L135</f>
        <v>0</v>
      </c>
      <c r="M6" s="37" t="n">
        <f aca="false">M19+M135</f>
        <v>0</v>
      </c>
      <c r="N6" s="238" t="n">
        <f aca="false">N19+N135</f>
        <v>3.05</v>
      </c>
      <c r="O6" s="232"/>
      <c r="P6" s="233"/>
      <c r="Q6" s="234"/>
      <c r="R6" s="27"/>
      <c r="S6" s="239"/>
      <c r="T6" s="239"/>
      <c r="U6" s="239"/>
      <c r="V6" s="239"/>
      <c r="W6" s="240"/>
      <c r="X6" s="241"/>
      <c r="Y6" s="234"/>
      <c r="Z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2"/>
      <c r="AS6" s="232"/>
      <c r="AT6" s="232"/>
      <c r="AU6" s="232"/>
      <c r="AV6" s="232"/>
      <c r="AW6" s="232"/>
      <c r="AX6" s="232"/>
      <c r="AY6" s="232"/>
      <c r="AZ6" s="232"/>
    </row>
    <row r="7" s="35" customFormat="true" ht="24.75" hidden="false" customHeight="true" outlineLevel="0" collapsed="false">
      <c r="A7" s="228"/>
      <c r="B7" s="229"/>
      <c r="C7" s="28"/>
      <c r="D7" s="36" t="s">
        <v>26</v>
      </c>
      <c r="E7" s="37" t="n">
        <f aca="false">E20+E136</f>
        <v>39.719</v>
      </c>
      <c r="F7" s="37" t="n">
        <f aca="false">F20+F136</f>
        <v>42.12</v>
      </c>
      <c r="G7" s="37" t="n">
        <f aca="false">G20+G136</f>
        <v>24.0962</v>
      </c>
      <c r="H7" s="37" t="n">
        <f aca="false">H20+H136</f>
        <v>0</v>
      </c>
      <c r="I7" s="37" t="n">
        <f aca="false">I20+I136</f>
        <v>0</v>
      </c>
      <c r="J7" s="31"/>
      <c r="K7" s="237" t="n">
        <f aca="false">K20+K136</f>
        <v>37.43</v>
      </c>
      <c r="L7" s="37" t="n">
        <f aca="false">L20+L136</f>
        <v>93.38</v>
      </c>
      <c r="M7" s="37" t="n">
        <f aca="false">M20+M136</f>
        <v>0</v>
      </c>
      <c r="N7" s="238" t="n">
        <f aca="false">N20+N136</f>
        <v>170.529</v>
      </c>
      <c r="O7" s="232"/>
      <c r="P7" s="233"/>
      <c r="Q7" s="234"/>
      <c r="R7" s="27"/>
      <c r="S7" s="239"/>
      <c r="T7" s="239"/>
      <c r="U7" s="239"/>
      <c r="V7" s="239"/>
      <c r="W7" s="240"/>
      <c r="X7" s="241"/>
      <c r="Y7" s="234"/>
      <c r="Z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2"/>
      <c r="AS7" s="232"/>
      <c r="AT7" s="232"/>
      <c r="AU7" s="232"/>
      <c r="AV7" s="232"/>
      <c r="AW7" s="232"/>
      <c r="AX7" s="232"/>
      <c r="AY7" s="232"/>
      <c r="AZ7" s="232"/>
    </row>
    <row r="8" s="35" customFormat="true" ht="24.75" hidden="false" customHeight="true" outlineLevel="0" collapsed="false">
      <c r="A8" s="228"/>
      <c r="B8" s="229"/>
      <c r="C8" s="28"/>
      <c r="D8" s="41" t="s">
        <v>27</v>
      </c>
      <c r="E8" s="42" t="n">
        <f aca="false">E21+E137</f>
        <v>0.1523</v>
      </c>
      <c r="F8" s="42" t="n">
        <f aca="false">F21+F137</f>
        <v>0.199</v>
      </c>
      <c r="G8" s="42" t="n">
        <f aca="false">G21+G137</f>
        <v>0.1</v>
      </c>
      <c r="H8" s="42" t="n">
        <f aca="false">H21+H137</f>
        <v>0</v>
      </c>
      <c r="I8" s="42" t="n">
        <f aca="false">I21+I137</f>
        <v>0</v>
      </c>
      <c r="J8" s="31"/>
      <c r="K8" s="242" t="n">
        <f aca="false">K21+K137</f>
        <v>0.72</v>
      </c>
      <c r="L8" s="42" t="n">
        <f aca="false">L21+L137</f>
        <v>0.91</v>
      </c>
      <c r="M8" s="42" t="n">
        <f aca="false">M21+M137</f>
        <v>0</v>
      </c>
      <c r="N8" s="243" t="n">
        <f aca="false">N21+N137</f>
        <v>1.7823</v>
      </c>
      <c r="O8" s="232"/>
      <c r="P8" s="233"/>
      <c r="Q8" s="234"/>
      <c r="R8" s="27"/>
      <c r="S8" s="244"/>
      <c r="T8" s="244"/>
      <c r="U8" s="244"/>
      <c r="V8" s="244"/>
      <c r="W8" s="245"/>
      <c r="X8" s="246"/>
      <c r="Y8" s="234"/>
      <c r="Z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2"/>
      <c r="AS8" s="232"/>
      <c r="AT8" s="232"/>
      <c r="AU8" s="232"/>
      <c r="AV8" s="232"/>
      <c r="AW8" s="232"/>
      <c r="AX8" s="232"/>
      <c r="AY8" s="232"/>
      <c r="AZ8" s="232"/>
    </row>
    <row r="9" s="35" customFormat="true" ht="11.25" hidden="false" customHeight="true" outlineLevel="0" collapsed="false">
      <c r="A9" s="228"/>
      <c r="B9" s="247"/>
      <c r="C9" s="248"/>
      <c r="D9" s="249"/>
      <c r="E9" s="250"/>
      <c r="F9" s="250"/>
      <c r="G9" s="250"/>
      <c r="H9" s="250"/>
      <c r="I9" s="250"/>
      <c r="J9" s="250"/>
      <c r="K9" s="251"/>
      <c r="L9" s="250"/>
      <c r="M9" s="250"/>
      <c r="N9" s="252"/>
      <c r="O9" s="232"/>
      <c r="P9" s="233"/>
      <c r="Q9" s="234"/>
      <c r="R9" s="234"/>
      <c r="S9" s="253"/>
      <c r="T9" s="253"/>
      <c r="U9" s="253"/>
      <c r="V9" s="253"/>
      <c r="W9" s="234"/>
      <c r="X9" s="234"/>
      <c r="Y9" s="234"/>
      <c r="Z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2"/>
      <c r="AS9" s="232"/>
      <c r="AT9" s="232"/>
      <c r="AU9" s="232"/>
      <c r="AV9" s="232"/>
      <c r="AW9" s="232"/>
      <c r="AX9" s="232"/>
      <c r="AY9" s="232"/>
      <c r="AZ9" s="232"/>
    </row>
    <row r="10" s="35" customFormat="true" ht="11.25" hidden="false" customHeight="true" outlineLevel="0" collapsed="false">
      <c r="A10" s="254"/>
      <c r="B10" s="255"/>
      <c r="C10" s="48"/>
      <c r="D10" s="49"/>
      <c r="E10" s="50"/>
      <c r="F10" s="50"/>
      <c r="G10" s="50"/>
      <c r="H10" s="50"/>
      <c r="I10" s="50"/>
      <c r="J10" s="50"/>
      <c r="K10" s="256"/>
      <c r="L10" s="50"/>
      <c r="M10" s="50"/>
      <c r="N10" s="52"/>
      <c r="O10" s="232"/>
      <c r="P10" s="233"/>
      <c r="Q10" s="234"/>
      <c r="R10" s="234"/>
      <c r="S10" s="253"/>
      <c r="T10" s="253"/>
      <c r="U10" s="253"/>
      <c r="V10" s="253"/>
      <c r="W10" s="234"/>
      <c r="X10" s="234"/>
      <c r="Y10" s="234"/>
      <c r="Z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2"/>
      <c r="AS10" s="232"/>
      <c r="AT10" s="232"/>
      <c r="AU10" s="232"/>
      <c r="AV10" s="232"/>
      <c r="AW10" s="232"/>
      <c r="AX10" s="232"/>
      <c r="AY10" s="232"/>
      <c r="AZ10" s="232"/>
    </row>
    <row r="11" s="35" customFormat="true" ht="17.25" hidden="false" customHeight="true" outlineLevel="0" collapsed="false">
      <c r="A11" s="254"/>
      <c r="B11" s="257" t="s">
        <v>123</v>
      </c>
      <c r="C11" s="258"/>
      <c r="D11" s="259" t="s">
        <v>24</v>
      </c>
      <c r="E11" s="260" t="n">
        <f aca="false">E5-'Приложение 1 (ОТЧЕТНЫЙ ПЕРИОД) '!E5</f>
        <v>0</v>
      </c>
      <c r="F11" s="260" t="n">
        <f aca="false">F5-'Приложение 1 (ОТЧЕТНЫЙ ПЕРИОД) '!F5</f>
        <v>0</v>
      </c>
      <c r="G11" s="260" t="n">
        <f aca="false">G5-'Приложение 1 (ОТЧЕТНЫЙ ПЕРИОД) '!G5</f>
        <v>0</v>
      </c>
      <c r="H11" s="260" t="n">
        <f aca="false">H5-'Приложение 1 (ОТЧЕТНЫЙ ПЕРИОД) '!H5</f>
        <v>0</v>
      </c>
      <c r="I11" s="260" t="n">
        <f aca="false">I5-'Приложение 1 (ОТЧЕТНЫЙ ПЕРИОД) '!I5</f>
        <v>0</v>
      </c>
      <c r="J11" s="260"/>
      <c r="K11" s="261" t="n">
        <f aca="false">K5-'Приложение 1 (ОТЧЕТНЫЙ ПЕРИОД) '!K5</f>
        <v>0</v>
      </c>
      <c r="L11" s="260" t="n">
        <f aca="false">L5-'Приложение 1 (ОТЧЕТНЫЙ ПЕРИОД) '!L5</f>
        <v>0</v>
      </c>
      <c r="M11" s="260" t="n">
        <f aca="false">M5-'Приложение 1 (ОТЧЕТНЫЙ ПЕРИОД) '!M5</f>
        <v>0</v>
      </c>
      <c r="N11" s="262" t="n">
        <f aca="false">N5-'Приложение 1 (ОТЧЕТНЫЙ ПЕРИОД) '!N5</f>
        <v>0</v>
      </c>
      <c r="O11" s="208"/>
      <c r="P11" s="263" t="n">
        <f aca="false">SUM(E11:O11)</f>
        <v>0</v>
      </c>
      <c r="Q11" s="234"/>
      <c r="R11" s="234"/>
      <c r="S11" s="253"/>
      <c r="T11" s="253"/>
      <c r="U11" s="253"/>
      <c r="V11" s="253"/>
      <c r="W11" s="234"/>
      <c r="X11" s="234"/>
      <c r="Y11" s="234"/>
      <c r="Z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2"/>
      <c r="AS11" s="232"/>
      <c r="AT11" s="232"/>
      <c r="AU11" s="232"/>
      <c r="AV11" s="232"/>
      <c r="AW11" s="232"/>
      <c r="AX11" s="232"/>
      <c r="AY11" s="232"/>
      <c r="AZ11" s="232"/>
    </row>
    <row r="12" s="35" customFormat="true" ht="22.5" hidden="false" customHeight="true" outlineLevel="0" collapsed="false">
      <c r="A12" s="254"/>
      <c r="B12" s="257" t="s">
        <v>123</v>
      </c>
      <c r="C12" s="258"/>
      <c r="D12" s="259" t="s">
        <v>25</v>
      </c>
      <c r="E12" s="260" t="n">
        <f aca="false">E6-'Приложение 1 (ОТЧЕТНЫЙ ПЕРИОД) '!E6</f>
        <v>0</v>
      </c>
      <c r="F12" s="260" t="n">
        <f aca="false">F6-'Приложение 1 (ОТЧЕТНЫЙ ПЕРИОД) '!F6</f>
        <v>0</v>
      </c>
      <c r="G12" s="260" t="n">
        <f aca="false">G6-'Приложение 1 (ОТЧЕТНЫЙ ПЕРИОД) '!G6</f>
        <v>0</v>
      </c>
      <c r="H12" s="260" t="n">
        <f aca="false">H6-'Приложение 1 (ОТЧЕТНЫЙ ПЕРИОД) '!H6</f>
        <v>0</v>
      </c>
      <c r="I12" s="260" t="n">
        <f aca="false">I6-'Приложение 1 (ОТЧЕТНЫЙ ПЕРИОД) '!I6</f>
        <v>0</v>
      </c>
      <c r="J12" s="260"/>
      <c r="K12" s="261" t="n">
        <f aca="false">K6-'Приложение 1 (ОТЧЕТНЫЙ ПЕРИОД) '!K6</f>
        <v>0</v>
      </c>
      <c r="L12" s="260" t="n">
        <f aca="false">L6-'Приложение 1 (ОТЧЕТНЫЙ ПЕРИОД) '!L6</f>
        <v>0</v>
      </c>
      <c r="M12" s="260" t="n">
        <f aca="false">M6-'Приложение 1 (ОТЧЕТНЫЙ ПЕРИОД) '!M6</f>
        <v>0</v>
      </c>
      <c r="N12" s="262" t="n">
        <f aca="false">N6-'Приложение 1 (ОТЧЕТНЫЙ ПЕРИОД) '!N6</f>
        <v>0</v>
      </c>
      <c r="O12" s="208"/>
      <c r="P12" s="263" t="n">
        <f aca="false">SUM(E12:O12)</f>
        <v>0</v>
      </c>
      <c r="Q12" s="234"/>
      <c r="R12" s="234"/>
      <c r="S12" s="253"/>
      <c r="T12" s="253"/>
      <c r="U12" s="253"/>
      <c r="V12" s="253"/>
      <c r="W12" s="234"/>
      <c r="X12" s="234"/>
      <c r="Y12" s="234"/>
      <c r="Z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2"/>
      <c r="AS12" s="232"/>
      <c r="AT12" s="232"/>
      <c r="AU12" s="232"/>
      <c r="AV12" s="232"/>
      <c r="AW12" s="232"/>
      <c r="AX12" s="232"/>
      <c r="AY12" s="232"/>
      <c r="AZ12" s="232"/>
    </row>
    <row r="13" s="35" customFormat="true" ht="21" hidden="false" customHeight="true" outlineLevel="0" collapsed="false">
      <c r="A13" s="254"/>
      <c r="B13" s="257" t="s">
        <v>123</v>
      </c>
      <c r="C13" s="258"/>
      <c r="D13" s="259" t="s">
        <v>26</v>
      </c>
      <c r="E13" s="260" t="n">
        <f aca="false">E7-'Приложение 1 (ОТЧЕТНЫЙ ПЕРИОД) '!E7</f>
        <v>0</v>
      </c>
      <c r="F13" s="260" t="n">
        <f aca="false">F7-'Приложение 1 (ОТЧЕТНЫЙ ПЕРИОД) '!F7</f>
        <v>0</v>
      </c>
      <c r="G13" s="260" t="n">
        <f aca="false">G7-'Приложение 1 (ОТЧЕТНЫЙ ПЕРИОД) '!G7</f>
        <v>0</v>
      </c>
      <c r="H13" s="260" t="n">
        <f aca="false">H7-'Приложение 1 (ОТЧЕТНЫЙ ПЕРИОД) '!H7</f>
        <v>0</v>
      </c>
      <c r="I13" s="260" t="n">
        <f aca="false">I7-'Приложение 1 (ОТЧЕТНЫЙ ПЕРИОД) '!I7</f>
        <v>0</v>
      </c>
      <c r="J13" s="260"/>
      <c r="K13" s="261" t="n">
        <f aca="false">K7-'Приложение 1 (ОТЧЕТНЫЙ ПЕРИОД) '!K7</f>
        <v>0</v>
      </c>
      <c r="L13" s="260" t="n">
        <f aca="false">L7-'Приложение 1 (ОТЧЕТНЫЙ ПЕРИОД) '!L7</f>
        <v>0</v>
      </c>
      <c r="M13" s="260" t="n">
        <f aca="false">M7-'Приложение 1 (ОТЧЕТНЫЙ ПЕРИОД) '!M7</f>
        <v>0</v>
      </c>
      <c r="N13" s="262" t="n">
        <f aca="false">N7-'Приложение 1 (ОТЧЕТНЫЙ ПЕРИОД) '!N7</f>
        <v>0</v>
      </c>
      <c r="O13" s="208"/>
      <c r="P13" s="263" t="n">
        <f aca="false">SUM(E13:O13)</f>
        <v>0</v>
      </c>
      <c r="Q13" s="234"/>
      <c r="R13" s="234"/>
      <c r="S13" s="253"/>
      <c r="T13" s="253"/>
      <c r="U13" s="253"/>
      <c r="V13" s="253"/>
      <c r="W13" s="234"/>
      <c r="X13" s="234"/>
      <c r="Y13" s="234"/>
      <c r="Z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2"/>
      <c r="AS13" s="232"/>
      <c r="AT13" s="232"/>
      <c r="AU13" s="232"/>
      <c r="AV13" s="232"/>
      <c r="AW13" s="232"/>
      <c r="AX13" s="232"/>
      <c r="AY13" s="232"/>
      <c r="AZ13" s="232"/>
    </row>
    <row r="14" s="35" customFormat="true" ht="22.5" hidden="false" customHeight="true" outlineLevel="0" collapsed="false">
      <c r="A14" s="254"/>
      <c r="B14" s="257" t="s">
        <v>123</v>
      </c>
      <c r="C14" s="258"/>
      <c r="D14" s="259" t="s">
        <v>27</v>
      </c>
      <c r="E14" s="260" t="n">
        <f aca="false">E8-'Приложение 1 (ОТЧЕТНЫЙ ПЕРИОД) '!E8</f>
        <v>0</v>
      </c>
      <c r="F14" s="260" t="n">
        <f aca="false">F8-'Приложение 1 (ОТЧЕТНЫЙ ПЕРИОД) '!F8</f>
        <v>0</v>
      </c>
      <c r="G14" s="260" t="n">
        <f aca="false">G8-'Приложение 1 (ОТЧЕТНЫЙ ПЕРИОД) '!G8</f>
        <v>0</v>
      </c>
      <c r="H14" s="260" t="n">
        <f aca="false">H8-'Приложение 1 (ОТЧЕТНЫЙ ПЕРИОД) '!H8</f>
        <v>0</v>
      </c>
      <c r="I14" s="260" t="n">
        <f aca="false">I8-'Приложение 1 (ОТЧЕТНЫЙ ПЕРИОД) '!I8</f>
        <v>0</v>
      </c>
      <c r="J14" s="260"/>
      <c r="K14" s="261" t="n">
        <f aca="false">K8-'Приложение 1 (ОТЧЕТНЫЙ ПЕРИОД) '!K8</f>
        <v>0</v>
      </c>
      <c r="L14" s="260" t="n">
        <f aca="false">L8-'Приложение 1 (ОТЧЕТНЫЙ ПЕРИОД) '!L8</f>
        <v>0</v>
      </c>
      <c r="M14" s="260" t="n">
        <f aca="false">M8-'Приложение 1 (ОТЧЕТНЫЙ ПЕРИОД) '!M8</f>
        <v>0</v>
      </c>
      <c r="N14" s="262" t="n">
        <f aca="false">N8-'Приложение 1 (ОТЧЕТНЫЙ ПЕРИОД) '!N8</f>
        <v>0</v>
      </c>
      <c r="O14" s="208"/>
      <c r="P14" s="263" t="n">
        <f aca="false">SUM(E14:O14)</f>
        <v>0</v>
      </c>
      <c r="Q14" s="234"/>
      <c r="R14" s="234"/>
      <c r="S14" s="253"/>
      <c r="T14" s="253"/>
      <c r="U14" s="253"/>
      <c r="V14" s="253"/>
      <c r="W14" s="234"/>
      <c r="X14" s="234"/>
      <c r="Y14" s="234"/>
      <c r="Z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2"/>
      <c r="AS14" s="232"/>
      <c r="AT14" s="232"/>
      <c r="AU14" s="232"/>
      <c r="AV14" s="232"/>
      <c r="AW14" s="232"/>
      <c r="AX14" s="232"/>
      <c r="AY14" s="232"/>
      <c r="AZ14" s="232"/>
    </row>
    <row r="15" s="35" customFormat="true" ht="7.5" hidden="false" customHeight="true" outlineLevel="0" collapsed="false">
      <c r="A15" s="254"/>
      <c r="B15" s="257"/>
      <c r="C15" s="258"/>
      <c r="D15" s="259"/>
      <c r="E15" s="260"/>
      <c r="F15" s="260"/>
      <c r="G15" s="260"/>
      <c r="H15" s="260"/>
      <c r="I15" s="260"/>
      <c r="J15" s="260"/>
      <c r="K15" s="261"/>
      <c r="L15" s="260"/>
      <c r="M15" s="260"/>
      <c r="N15" s="262"/>
      <c r="O15" s="208"/>
      <c r="P15" s="263"/>
      <c r="Q15" s="234"/>
      <c r="R15" s="234"/>
      <c r="S15" s="253"/>
      <c r="T15" s="253"/>
      <c r="U15" s="253"/>
      <c r="V15" s="253"/>
      <c r="W15" s="234"/>
      <c r="X15" s="234"/>
      <c r="Y15" s="234"/>
      <c r="Z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2"/>
      <c r="AS15" s="232"/>
      <c r="AT15" s="232"/>
      <c r="AU15" s="232"/>
      <c r="AV15" s="232"/>
      <c r="AW15" s="232"/>
      <c r="AX15" s="232"/>
      <c r="AY15" s="232"/>
      <c r="AZ15" s="232"/>
    </row>
    <row r="16" s="35" customFormat="true" ht="11.25" hidden="false" customHeight="true" outlineLevel="0" collapsed="false">
      <c r="A16" s="46"/>
      <c r="B16" s="47"/>
      <c r="C16" s="48"/>
      <c r="D16" s="49"/>
      <c r="E16" s="50"/>
      <c r="F16" s="50"/>
      <c r="G16" s="50"/>
      <c r="H16" s="50"/>
      <c r="I16" s="50"/>
      <c r="J16" s="50"/>
      <c r="K16" s="256"/>
      <c r="L16" s="50"/>
      <c r="M16" s="50"/>
      <c r="N16" s="52"/>
      <c r="O16" s="232"/>
      <c r="P16" s="233"/>
      <c r="Q16" s="234"/>
      <c r="R16" s="234"/>
      <c r="S16" s="253"/>
      <c r="T16" s="253"/>
      <c r="U16" s="253"/>
      <c r="V16" s="253"/>
      <c r="W16" s="234"/>
      <c r="X16" s="234"/>
      <c r="Y16" s="234"/>
      <c r="Z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2"/>
      <c r="AS16" s="232"/>
      <c r="AT16" s="232"/>
      <c r="AU16" s="232"/>
      <c r="AV16" s="232"/>
      <c r="AW16" s="232"/>
      <c r="AX16" s="232"/>
      <c r="AY16" s="232"/>
      <c r="AZ16" s="232"/>
    </row>
    <row r="17" s="35" customFormat="true" ht="29.25" hidden="false" customHeight="true" outlineLevel="0" collapsed="false">
      <c r="A17" s="264"/>
      <c r="B17" s="265"/>
      <c r="C17" s="266"/>
      <c r="D17" s="267"/>
      <c r="E17" s="268"/>
      <c r="F17" s="268"/>
      <c r="G17" s="268"/>
      <c r="H17" s="268"/>
      <c r="I17" s="268"/>
      <c r="J17" s="268"/>
      <c r="K17" s="269"/>
      <c r="L17" s="268"/>
      <c r="M17" s="268"/>
      <c r="N17" s="270"/>
      <c r="O17" s="232"/>
      <c r="P17" s="233"/>
      <c r="Q17" s="234"/>
      <c r="R17" s="234"/>
      <c r="S17" s="253"/>
      <c r="T17" s="253"/>
      <c r="U17" s="271"/>
      <c r="V17" s="271"/>
      <c r="W17" s="272"/>
      <c r="X17" s="273"/>
      <c r="Y17" s="274" t="s">
        <v>128</v>
      </c>
      <c r="Z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2"/>
      <c r="AS17" s="232"/>
      <c r="AT17" s="232"/>
      <c r="AU17" s="232"/>
      <c r="AV17" s="232"/>
      <c r="AW17" s="232"/>
      <c r="AX17" s="232"/>
      <c r="AY17" s="232"/>
      <c r="AZ17" s="232"/>
    </row>
    <row r="18" s="35" customFormat="true" ht="24.75" hidden="false" customHeight="true" outlineLevel="0" collapsed="false">
      <c r="A18" s="53"/>
      <c r="B18" s="54" t="s">
        <v>129</v>
      </c>
      <c r="C18" s="55"/>
      <c r="D18" s="56" t="s">
        <v>24</v>
      </c>
      <c r="E18" s="57" t="n">
        <f aca="false">'Приложение 1 (ОТЧЕТНЫЙ ПЕРИОД) '!E10</f>
        <v>0</v>
      </c>
      <c r="F18" s="57" t="n">
        <f aca="false">'Приложение 1 (ОТЧЕТНЫЙ ПЕРИОД) '!F10</f>
        <v>0</v>
      </c>
      <c r="G18" s="57" t="n">
        <f aca="false">'Приложение 1 (ОТЧЕТНЫЙ ПЕРИОД) '!G10</f>
        <v>0</v>
      </c>
      <c r="H18" s="57" t="n">
        <f aca="false">'Приложение 1 (ОТЧЕТНЫЙ ПЕРИОД) '!H10</f>
        <v>0</v>
      </c>
      <c r="I18" s="57" t="n">
        <f aca="false">'Приложение 1 (ОТЧЕТНЫЙ ПЕРИОД) '!I10</f>
        <v>0</v>
      </c>
      <c r="J18" s="58"/>
      <c r="K18" s="59" t="n">
        <f aca="false">'Приложение 1 (ОТЧЕТНЫЙ ПЕРИОД) '!K10</f>
        <v>5.28</v>
      </c>
      <c r="L18" s="57" t="n">
        <f aca="false">'Приложение 1 (ОТЧЕТНЫЙ ПЕРИОД) '!L10</f>
        <v>37.62</v>
      </c>
      <c r="M18" s="57" t="n">
        <f aca="false">'Приложение 1 (ОТЧЕТНЫЙ ПЕРИОД) '!M10</f>
        <v>0</v>
      </c>
      <c r="N18" s="60" t="n">
        <f aca="false">'Приложение 1 (ОТЧЕТНЫЙ ПЕРИОД) '!N10</f>
        <v>42.9</v>
      </c>
      <c r="O18" s="232"/>
      <c r="P18" s="233"/>
      <c r="Q18" s="234"/>
      <c r="R18" s="275" t="str">
        <f aca="false">B18</f>
        <v>Всего по мероприятиям 
национальных проектов</v>
      </c>
      <c r="S18" s="276" t="str">
        <f aca="false">D18</f>
        <v>Всего</v>
      </c>
      <c r="T18" s="276" t="n">
        <f aca="false">E18</f>
        <v>0</v>
      </c>
      <c r="U18" s="276" t="n">
        <f aca="false">F18</f>
        <v>0</v>
      </c>
      <c r="V18" s="276" t="n">
        <f aca="false">G18</f>
        <v>0</v>
      </c>
      <c r="W18" s="276" t="e">
        <f aca="false">F18/E18%</f>
        <v>#DIV/0!</v>
      </c>
      <c r="X18" s="276" t="e">
        <f aca="false">G18/F18%</f>
        <v>#DIV/0!</v>
      </c>
      <c r="Y18" s="236" t="e">
        <f aca="false">V18/T18%</f>
        <v>#DIV/0!</v>
      </c>
      <c r="Z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2"/>
      <c r="AS18" s="232"/>
      <c r="AT18" s="232"/>
      <c r="AU18" s="232"/>
      <c r="AV18" s="232"/>
      <c r="AW18" s="232"/>
      <c r="AX18" s="232"/>
      <c r="AY18" s="232"/>
      <c r="AZ18" s="232"/>
    </row>
    <row r="19" s="35" customFormat="true" ht="24.75" hidden="false" customHeight="true" outlineLevel="0" collapsed="false">
      <c r="A19" s="53"/>
      <c r="B19" s="54"/>
      <c r="C19" s="55"/>
      <c r="D19" s="61" t="s">
        <v>25</v>
      </c>
      <c r="E19" s="62" t="n">
        <f aca="false">'Приложение 1 (ОТЧЕТНЫЙ ПЕРИОД) '!E11</f>
        <v>0</v>
      </c>
      <c r="F19" s="62" t="n">
        <f aca="false">'Приложение 1 (ОТЧЕТНЫЙ ПЕРИОД) '!F11</f>
        <v>0</v>
      </c>
      <c r="G19" s="62" t="n">
        <f aca="false">'Приложение 1 (ОТЧЕТНЫЙ ПЕРИОД) '!G11</f>
        <v>0</v>
      </c>
      <c r="H19" s="62" t="n">
        <f aca="false">'Приложение 1 (ОТЧЕТНЫЙ ПЕРИОД) '!H11</f>
        <v>0</v>
      </c>
      <c r="I19" s="62" t="n">
        <f aca="false">'Приложение 1 (ОТЧЕТНЫЙ ПЕРИОД) '!I11</f>
        <v>0</v>
      </c>
      <c r="J19" s="58"/>
      <c r="K19" s="63" t="n">
        <f aca="false">'Приложение 1 (ОТЧЕТНЫЙ ПЕРИОД) '!K11</f>
        <v>3.05</v>
      </c>
      <c r="L19" s="62" t="n">
        <f aca="false">'Приложение 1 (ОТЧЕТНЫЙ ПЕРИОД) '!L11</f>
        <v>0</v>
      </c>
      <c r="M19" s="62" t="n">
        <f aca="false">'Приложение 1 (ОТЧЕТНЫЙ ПЕРИОД) '!M11</f>
        <v>0</v>
      </c>
      <c r="N19" s="64" t="n">
        <f aca="false">'Приложение 1 (ОТЧЕТНЫЙ ПЕРИОД) '!N11</f>
        <v>3.05</v>
      </c>
      <c r="O19" s="232"/>
      <c r="P19" s="233"/>
      <c r="Q19" s="234"/>
      <c r="R19" s="275"/>
      <c r="S19" s="239"/>
      <c r="T19" s="239"/>
      <c r="U19" s="239"/>
      <c r="V19" s="239"/>
      <c r="W19" s="240"/>
      <c r="X19" s="241"/>
      <c r="Y19" s="234"/>
      <c r="Z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2"/>
      <c r="AS19" s="232"/>
      <c r="AT19" s="232"/>
      <c r="AU19" s="232"/>
      <c r="AV19" s="232"/>
      <c r="AW19" s="232"/>
      <c r="AX19" s="232"/>
      <c r="AY19" s="232"/>
      <c r="AZ19" s="232"/>
    </row>
    <row r="20" s="35" customFormat="true" ht="24.75" hidden="false" customHeight="true" outlineLevel="0" collapsed="false">
      <c r="A20" s="53"/>
      <c r="B20" s="54"/>
      <c r="C20" s="55"/>
      <c r="D20" s="61" t="s">
        <v>26</v>
      </c>
      <c r="E20" s="62" t="n">
        <f aca="false">'Приложение 1 (ОТЧЕТНЫЙ ПЕРИОД) '!E12</f>
        <v>0</v>
      </c>
      <c r="F20" s="62" t="n">
        <f aca="false">'Приложение 1 (ОТЧЕТНЫЙ ПЕРИОД) '!F12</f>
        <v>0</v>
      </c>
      <c r="G20" s="62" t="n">
        <f aca="false">'Приложение 1 (ОТЧЕТНЫЙ ПЕРИОД) '!G12</f>
        <v>0</v>
      </c>
      <c r="H20" s="62" t="n">
        <f aca="false">'Приложение 1 (ОТЧЕТНЫЙ ПЕРИОД) '!H12</f>
        <v>0</v>
      </c>
      <c r="I20" s="62" t="n">
        <f aca="false">'Приложение 1 (ОТЧЕТНЫЙ ПЕРИОД) '!I12</f>
        <v>0</v>
      </c>
      <c r="J20" s="58"/>
      <c r="K20" s="63" t="n">
        <f aca="false">'Приложение 1 (ОТЧЕТНЫЙ ПЕРИОД) '!K12</f>
        <v>2.21</v>
      </c>
      <c r="L20" s="62" t="n">
        <f aca="false">'Приложение 1 (ОТЧЕТНЫЙ ПЕРИОД) '!L12</f>
        <v>37.25</v>
      </c>
      <c r="M20" s="62" t="n">
        <f aca="false">'Приложение 1 (ОТЧЕТНЫЙ ПЕРИОД) '!M12</f>
        <v>0</v>
      </c>
      <c r="N20" s="64" t="n">
        <f aca="false">'Приложение 1 (ОТЧЕТНЫЙ ПЕРИОД) '!N12</f>
        <v>39.46</v>
      </c>
      <c r="O20" s="232"/>
      <c r="P20" s="233"/>
      <c r="Q20" s="234"/>
      <c r="R20" s="275"/>
      <c r="S20" s="239"/>
      <c r="T20" s="239"/>
      <c r="U20" s="239"/>
      <c r="V20" s="239"/>
      <c r="W20" s="240"/>
      <c r="X20" s="241"/>
      <c r="Y20" s="234"/>
      <c r="Z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2"/>
      <c r="AS20" s="232"/>
      <c r="AT20" s="232"/>
      <c r="AU20" s="232"/>
      <c r="AV20" s="232"/>
      <c r="AW20" s="232"/>
      <c r="AX20" s="232"/>
      <c r="AY20" s="232"/>
      <c r="AZ20" s="232"/>
    </row>
    <row r="21" s="35" customFormat="true" ht="24.75" hidden="false" customHeight="true" outlineLevel="0" collapsed="false">
      <c r="A21" s="53"/>
      <c r="B21" s="54"/>
      <c r="C21" s="55"/>
      <c r="D21" s="65" t="s">
        <v>27</v>
      </c>
      <c r="E21" s="66" t="n">
        <f aca="false">'Приложение 1 (ОТЧЕТНЫЙ ПЕРИОД) '!E13</f>
        <v>0</v>
      </c>
      <c r="F21" s="66" t="n">
        <f aca="false">'Приложение 1 (ОТЧЕТНЫЙ ПЕРИОД) '!F13</f>
        <v>0</v>
      </c>
      <c r="G21" s="66" t="n">
        <f aca="false">'Приложение 1 (ОТЧЕТНЫЙ ПЕРИОД) '!G13</f>
        <v>0</v>
      </c>
      <c r="H21" s="66" t="n">
        <f aca="false">'Приложение 1 (ОТЧЕТНЫЙ ПЕРИОД) '!H13</f>
        <v>0</v>
      </c>
      <c r="I21" s="66" t="n">
        <f aca="false">'Приложение 1 (ОТЧЕТНЫЙ ПЕРИОД) '!I13</f>
        <v>0</v>
      </c>
      <c r="J21" s="58"/>
      <c r="K21" s="67" t="n">
        <f aca="false">'Приложение 1 (ОТЧЕТНЫЙ ПЕРИОД) '!K13</f>
        <v>0.02</v>
      </c>
      <c r="L21" s="66" t="n">
        <f aca="false">'Приложение 1 (ОТЧЕТНЫЙ ПЕРИОД) '!L13</f>
        <v>0.37</v>
      </c>
      <c r="M21" s="66" t="n">
        <f aca="false">'Приложение 1 (ОТЧЕТНЫЙ ПЕРИОД) '!M13</f>
        <v>0</v>
      </c>
      <c r="N21" s="68" t="n">
        <f aca="false">'Приложение 1 (ОТЧЕТНЫЙ ПЕРИОД) '!N13</f>
        <v>0.39</v>
      </c>
      <c r="O21" s="232"/>
      <c r="P21" s="233"/>
      <c r="Q21" s="234"/>
      <c r="R21" s="275"/>
      <c r="S21" s="244"/>
      <c r="T21" s="244"/>
      <c r="U21" s="244"/>
      <c r="V21" s="244"/>
      <c r="W21" s="245"/>
      <c r="X21" s="246"/>
      <c r="Y21" s="234"/>
      <c r="Z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2"/>
      <c r="AS21" s="232"/>
      <c r="AT21" s="232"/>
      <c r="AU21" s="232"/>
      <c r="AV21" s="232"/>
      <c r="AW21" s="232"/>
      <c r="AX21" s="232"/>
      <c r="AY21" s="232"/>
      <c r="AZ21" s="232"/>
    </row>
    <row r="22" s="35" customFormat="true" ht="24.75" hidden="false" customHeight="true" outlineLevel="0" collapsed="false">
      <c r="A22" s="277"/>
      <c r="B22" s="278"/>
      <c r="C22" s="279"/>
      <c r="D22" s="280" t="s">
        <v>123</v>
      </c>
      <c r="E22" s="281" t="n">
        <f aca="false">E19+E20+E21</f>
        <v>0</v>
      </c>
      <c r="F22" s="281" t="n">
        <f aca="false">F19+F20+F21</f>
        <v>0</v>
      </c>
      <c r="G22" s="281" t="n">
        <f aca="false">G19+G20+G21</f>
        <v>0</v>
      </c>
      <c r="H22" s="281" t="n">
        <f aca="false">H19+H20+H21</f>
        <v>0</v>
      </c>
      <c r="I22" s="281" t="n">
        <f aca="false">I19+I20+I21</f>
        <v>0</v>
      </c>
      <c r="J22" s="281"/>
      <c r="K22" s="282" t="n">
        <f aca="false">K19+K20+K21</f>
        <v>5.28</v>
      </c>
      <c r="L22" s="281" t="n">
        <f aca="false">L19+L20+L21</f>
        <v>37.62</v>
      </c>
      <c r="M22" s="281" t="n">
        <f aca="false">M19+M20+M21</f>
        <v>0</v>
      </c>
      <c r="N22" s="283" t="n">
        <f aca="false">N19+N20+N21</f>
        <v>42.9</v>
      </c>
      <c r="O22" s="284"/>
      <c r="P22" s="285" t="n">
        <f aca="false">SUM(E22:O22)</f>
        <v>85.8</v>
      </c>
      <c r="Q22" s="234"/>
      <c r="R22" s="234"/>
      <c r="S22" s="253"/>
      <c r="T22" s="253"/>
      <c r="U22" s="253"/>
      <c r="V22" s="253"/>
      <c r="W22" s="234"/>
      <c r="X22" s="234"/>
      <c r="Y22" s="234"/>
      <c r="Z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2"/>
      <c r="AS22" s="232"/>
      <c r="AT22" s="232"/>
      <c r="AU22" s="232"/>
      <c r="AV22" s="232"/>
      <c r="AW22" s="232"/>
      <c r="AX22" s="232"/>
      <c r="AY22" s="232"/>
      <c r="AZ22" s="232"/>
    </row>
    <row r="23" s="35" customFormat="true" ht="24.75" hidden="false" customHeight="true" outlineLevel="0" collapsed="false">
      <c r="A23" s="277"/>
      <c r="B23" s="278"/>
      <c r="C23" s="258"/>
      <c r="D23" s="286" t="s">
        <v>123</v>
      </c>
      <c r="E23" s="287" t="n">
        <f aca="false">E22-E18</f>
        <v>0</v>
      </c>
      <c r="F23" s="287" t="n">
        <f aca="false">F22-F18</f>
        <v>0</v>
      </c>
      <c r="G23" s="287" t="n">
        <f aca="false">G22-G18</f>
        <v>0</v>
      </c>
      <c r="H23" s="287" t="n">
        <f aca="false">H22-H18</f>
        <v>0</v>
      </c>
      <c r="I23" s="287" t="n">
        <f aca="false">I22-I18</f>
        <v>0</v>
      </c>
      <c r="J23" s="287"/>
      <c r="K23" s="288" t="n">
        <f aca="false">K22-K18</f>
        <v>0</v>
      </c>
      <c r="L23" s="287" t="n">
        <f aca="false">L22-L18</f>
        <v>0</v>
      </c>
      <c r="M23" s="287" t="n">
        <f aca="false">M22-M18</f>
        <v>0</v>
      </c>
      <c r="N23" s="289" t="n">
        <f aca="false">N22-N18</f>
        <v>0</v>
      </c>
      <c r="O23" s="232"/>
      <c r="P23" s="263" t="n">
        <f aca="false">SUM(E23:O23)</f>
        <v>0</v>
      </c>
      <c r="Q23" s="234"/>
      <c r="R23" s="234"/>
      <c r="S23" s="253"/>
      <c r="T23" s="253"/>
      <c r="U23" s="253"/>
      <c r="V23" s="253"/>
      <c r="W23" s="234"/>
      <c r="X23" s="234"/>
      <c r="Y23" s="234"/>
      <c r="Z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2"/>
      <c r="AS23" s="232"/>
      <c r="AT23" s="232"/>
      <c r="AU23" s="232"/>
      <c r="AV23" s="232"/>
      <c r="AW23" s="232"/>
      <c r="AX23" s="232"/>
      <c r="AY23" s="232"/>
      <c r="AZ23" s="232"/>
    </row>
    <row r="24" s="35" customFormat="true" ht="24.75" hidden="false" customHeight="true" outlineLevel="0" collapsed="false">
      <c r="A24" s="290"/>
      <c r="B24" s="278" t="s">
        <v>123</v>
      </c>
      <c r="C24" s="258"/>
      <c r="D24" s="259" t="s">
        <v>24</v>
      </c>
      <c r="E24" s="291" t="n">
        <f aca="false">E25+E26+E27</f>
        <v>0</v>
      </c>
      <c r="F24" s="291" t="n">
        <f aca="false">F25+F26+F27</f>
        <v>0</v>
      </c>
      <c r="G24" s="291" t="n">
        <f aca="false">G25+G26+G27</f>
        <v>0</v>
      </c>
      <c r="H24" s="291" t="n">
        <f aca="false">H25+H26+H27</f>
        <v>0</v>
      </c>
      <c r="I24" s="291" t="n">
        <f aca="false">I25+I26+I27</f>
        <v>0</v>
      </c>
      <c r="J24" s="291"/>
      <c r="K24" s="292" t="n">
        <f aca="false">K25+K26+K27</f>
        <v>5.28</v>
      </c>
      <c r="L24" s="291" t="n">
        <f aca="false">L25+L26+L27</f>
        <v>37.62</v>
      </c>
      <c r="M24" s="291" t="n">
        <f aca="false">M25+M26+M27</f>
        <v>0</v>
      </c>
      <c r="N24" s="291" t="n">
        <f aca="false">N25+N26+N27</f>
        <v>42.9</v>
      </c>
      <c r="O24" s="232"/>
      <c r="P24" s="263" t="n">
        <f aca="false">SUM(E24:O24)</f>
        <v>85.8</v>
      </c>
      <c r="Q24" s="234"/>
      <c r="R24" s="234"/>
      <c r="S24" s="253"/>
      <c r="T24" s="253"/>
      <c r="U24" s="253"/>
      <c r="V24" s="253"/>
      <c r="W24" s="234"/>
      <c r="X24" s="234"/>
      <c r="Y24" s="234"/>
      <c r="Z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2"/>
      <c r="AS24" s="232"/>
      <c r="AT24" s="232"/>
      <c r="AU24" s="232"/>
      <c r="AV24" s="232"/>
      <c r="AW24" s="232"/>
      <c r="AX24" s="232"/>
      <c r="AY24" s="232"/>
      <c r="AZ24" s="232"/>
    </row>
    <row r="25" s="35" customFormat="true" ht="24.75" hidden="false" customHeight="true" outlineLevel="0" collapsed="false">
      <c r="A25" s="290"/>
      <c r="B25" s="278" t="s">
        <v>123</v>
      </c>
      <c r="C25" s="258"/>
      <c r="D25" s="259" t="s">
        <v>25</v>
      </c>
      <c r="E25" s="293" t="n">
        <f aca="false">E37+E44+E62+E69+E76+E83+E90+E97+E104+E111+E118+E125</f>
        <v>0</v>
      </c>
      <c r="F25" s="293" t="n">
        <f aca="false">F37+F44+F62+F69+F76+F83+F90+F97+F104+F111+F118+F125</f>
        <v>0</v>
      </c>
      <c r="G25" s="293" t="n">
        <f aca="false">G37+G44+G62+G69+G76+G83+G90+G97+G104+G111+G118+G125</f>
        <v>0</v>
      </c>
      <c r="H25" s="293" t="n">
        <f aca="false">H37+H44+H62+H69+H76+H83+H90+H97+H104+H111+H118+H125</f>
        <v>0</v>
      </c>
      <c r="I25" s="293" t="n">
        <f aca="false">I37+I44+I62+I69+I76+I83+I90+I97+I104+I111+I118+I125</f>
        <v>0</v>
      </c>
      <c r="J25" s="291"/>
      <c r="K25" s="294" t="n">
        <f aca="false">K37+K44+K62+K69+K76+K83+K90+K97+K104+K111+K118+K125</f>
        <v>3.05</v>
      </c>
      <c r="L25" s="293" t="n">
        <f aca="false">L37+L44+L62+L69+L76+L83+L90+L97+L104+L111+L118+L125</f>
        <v>0</v>
      </c>
      <c r="M25" s="293" t="n">
        <f aca="false">M37+M44+M62+M69+M76+M83+M90+M97+M104+M111+M118+M125</f>
        <v>0</v>
      </c>
      <c r="N25" s="293" t="n">
        <f aca="false">N37+N44+N62+N69+N76+N83+N90+N97+N104+N111+N118+N125</f>
        <v>3.05</v>
      </c>
      <c r="O25" s="291"/>
      <c r="P25" s="263" t="n">
        <f aca="false">SUM(E25:O25)</f>
        <v>6.1</v>
      </c>
      <c r="Q25" s="234"/>
      <c r="R25" s="234"/>
      <c r="S25" s="253"/>
      <c r="T25" s="253"/>
      <c r="U25" s="253"/>
      <c r="V25" s="253"/>
      <c r="W25" s="234"/>
      <c r="X25" s="234"/>
      <c r="Y25" s="234"/>
      <c r="Z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2"/>
      <c r="AS25" s="232"/>
      <c r="AT25" s="232"/>
      <c r="AU25" s="232"/>
      <c r="AV25" s="232"/>
      <c r="AW25" s="232"/>
      <c r="AX25" s="232"/>
      <c r="AY25" s="232"/>
      <c r="AZ25" s="232"/>
    </row>
    <row r="26" s="35" customFormat="true" ht="24.75" hidden="false" customHeight="true" outlineLevel="0" collapsed="false">
      <c r="A26" s="290"/>
      <c r="B26" s="278" t="s">
        <v>123</v>
      </c>
      <c r="C26" s="258"/>
      <c r="D26" s="259" t="s">
        <v>26</v>
      </c>
      <c r="E26" s="293" t="n">
        <f aca="false">E38+E45+E63+E70+E77+E84+E91+E98+E105+E112+E119+E126</f>
        <v>0</v>
      </c>
      <c r="F26" s="293" t="n">
        <f aca="false">F38+F45+F63+F70+F77+F84+F91+F98+F105+F112+F119+F126</f>
        <v>0</v>
      </c>
      <c r="G26" s="293" t="n">
        <f aca="false">G38+G45+G63+G70+G77+G84+G91+G98+G105+G112+G119+G126</f>
        <v>0</v>
      </c>
      <c r="H26" s="293" t="n">
        <f aca="false">H38+H45+H63+H70+H77+H84+H91+H98+H105+H112+H119+H126</f>
        <v>0</v>
      </c>
      <c r="I26" s="293" t="n">
        <f aca="false">I38+I45+I63+I70+I77+I84+I91+I98+I105+I112+I119+I126</f>
        <v>0</v>
      </c>
      <c r="J26" s="291"/>
      <c r="K26" s="294" t="n">
        <f aca="false">K38+K45+K63+K70+K77+K84+K91+K98+K105+K112+K119+K126</f>
        <v>2.21</v>
      </c>
      <c r="L26" s="293" t="n">
        <f aca="false">L38+L45+L63+L70+L77+L84+L91+L98+L105+L112+L119+L126</f>
        <v>37.25</v>
      </c>
      <c r="M26" s="293" t="n">
        <f aca="false">M38+M45+M63+M70+M77+M84+M91+M98+M105+M112+M119+M126</f>
        <v>0</v>
      </c>
      <c r="N26" s="293" t="n">
        <f aca="false">N38+N45+N63+N70+N77+N84+N91+N98+N105+N112+N119+N126</f>
        <v>39.46</v>
      </c>
      <c r="O26" s="232"/>
      <c r="P26" s="263" t="n">
        <f aca="false">SUM(E26:O26)</f>
        <v>78.92</v>
      </c>
      <c r="Q26" s="234"/>
      <c r="R26" s="234"/>
      <c r="S26" s="253"/>
      <c r="T26" s="253"/>
      <c r="U26" s="253"/>
      <c r="V26" s="253"/>
      <c r="W26" s="234"/>
      <c r="X26" s="234"/>
      <c r="Y26" s="234"/>
      <c r="Z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2"/>
      <c r="AS26" s="232"/>
      <c r="AT26" s="232"/>
      <c r="AU26" s="232"/>
      <c r="AV26" s="232"/>
      <c r="AW26" s="232"/>
      <c r="AX26" s="232"/>
      <c r="AY26" s="232"/>
      <c r="AZ26" s="232"/>
    </row>
    <row r="27" s="35" customFormat="true" ht="24.75" hidden="false" customHeight="true" outlineLevel="0" collapsed="false">
      <c r="A27" s="290"/>
      <c r="B27" s="278" t="s">
        <v>123</v>
      </c>
      <c r="C27" s="258"/>
      <c r="D27" s="259" t="s">
        <v>27</v>
      </c>
      <c r="E27" s="293" t="n">
        <f aca="false">E39+E46+E64+E71+E78+E85+E92+E99+E106+E113+E120+E127</f>
        <v>0</v>
      </c>
      <c r="F27" s="293" t="n">
        <f aca="false">F39+F46+F64+F71+F78+F85+F92+F99+F106+F113+F120+F127</f>
        <v>0</v>
      </c>
      <c r="G27" s="293" t="n">
        <f aca="false">G39+G46+G64+G71+G78+G85+G92+G99+G106+G113+G120+G127</f>
        <v>0</v>
      </c>
      <c r="H27" s="293" t="n">
        <f aca="false">H39+H46+H64+H71+H78+H85+H92+H99+H106+H113+H120+H127</f>
        <v>0</v>
      </c>
      <c r="I27" s="293" t="n">
        <f aca="false">I39+I46+I64+I71+I78+I85+I92+I99+I106+I113+I120+I127</f>
        <v>0</v>
      </c>
      <c r="J27" s="291"/>
      <c r="K27" s="294" t="n">
        <f aca="false">K39+K46+K64+K71+K78+K85+K92+K99+K106+K113+K120+K127</f>
        <v>0.02</v>
      </c>
      <c r="L27" s="293" t="n">
        <f aca="false">L39+L46+L64+L71+L78+L85+L92+L99+L106+L113+L120+L127</f>
        <v>0.37</v>
      </c>
      <c r="M27" s="293" t="n">
        <f aca="false">M39+M46+M64+M71+M78+M85+M92+M99+M106+M113+M120+M127</f>
        <v>0</v>
      </c>
      <c r="N27" s="293" t="n">
        <f aca="false">N39+N46+N64+N71+N78+N85+N92+N99+N106+N113+N120+N127</f>
        <v>0.39</v>
      </c>
      <c r="O27" s="232"/>
      <c r="P27" s="263" t="n">
        <f aca="false">SUM(E27:O27)</f>
        <v>0.78</v>
      </c>
      <c r="Q27" s="234"/>
      <c r="R27" s="234"/>
      <c r="S27" s="253"/>
      <c r="T27" s="253"/>
      <c r="U27" s="253"/>
      <c r="V27" s="253"/>
      <c r="W27" s="234"/>
      <c r="X27" s="234"/>
      <c r="Y27" s="234"/>
      <c r="Z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2"/>
      <c r="AS27" s="232"/>
      <c r="AT27" s="232"/>
      <c r="AU27" s="232"/>
      <c r="AV27" s="232"/>
      <c r="AW27" s="232"/>
      <c r="AX27" s="232"/>
      <c r="AY27" s="232"/>
      <c r="AZ27" s="232"/>
    </row>
    <row r="28" s="304" customFormat="true" ht="20.25" hidden="false" customHeight="true" outlineLevel="0" collapsed="false">
      <c r="A28" s="277"/>
      <c r="B28" s="278"/>
      <c r="C28" s="295"/>
      <c r="D28" s="296"/>
      <c r="E28" s="297"/>
      <c r="F28" s="297"/>
      <c r="G28" s="297"/>
      <c r="H28" s="297"/>
      <c r="I28" s="297"/>
      <c r="J28" s="297"/>
      <c r="K28" s="298"/>
      <c r="L28" s="297"/>
      <c r="M28" s="297"/>
      <c r="N28" s="299"/>
      <c r="O28" s="300"/>
      <c r="P28" s="301"/>
      <c r="Q28" s="302"/>
      <c r="R28" s="302"/>
      <c r="S28" s="303"/>
      <c r="T28" s="303"/>
      <c r="U28" s="303"/>
      <c r="V28" s="303"/>
      <c r="W28" s="302"/>
      <c r="X28" s="302"/>
      <c r="Y28" s="302"/>
      <c r="Z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0"/>
      <c r="AS28" s="300"/>
      <c r="AT28" s="300"/>
      <c r="AU28" s="300"/>
      <c r="AV28" s="300"/>
      <c r="AW28" s="300"/>
      <c r="AX28" s="300"/>
      <c r="AY28" s="300"/>
      <c r="AZ28" s="300"/>
    </row>
    <row r="29" s="304" customFormat="true" ht="18.75" hidden="false" customHeight="true" outlineLevel="0" collapsed="false">
      <c r="A29" s="277"/>
      <c r="B29" s="278" t="s">
        <v>123</v>
      </c>
      <c r="C29" s="295"/>
      <c r="D29" s="259" t="s">
        <v>24</v>
      </c>
      <c r="E29" s="305" t="n">
        <f aca="false">E24-E18</f>
        <v>0</v>
      </c>
      <c r="F29" s="305" t="n">
        <f aca="false">F24-F18</f>
        <v>0</v>
      </c>
      <c r="G29" s="305" t="n">
        <f aca="false">G24-G18</f>
        <v>0</v>
      </c>
      <c r="H29" s="305" t="n">
        <f aca="false">H24-H18</f>
        <v>0</v>
      </c>
      <c r="I29" s="305" t="n">
        <f aca="false">I24-I18</f>
        <v>0</v>
      </c>
      <c r="J29" s="297"/>
      <c r="K29" s="306" t="n">
        <f aca="false">K24-K18</f>
        <v>0</v>
      </c>
      <c r="L29" s="305" t="n">
        <f aca="false">L24-L18</f>
        <v>0</v>
      </c>
      <c r="M29" s="305" t="n">
        <f aca="false">M24-M18</f>
        <v>0</v>
      </c>
      <c r="N29" s="307" t="n">
        <f aca="false">N24-N18</f>
        <v>0</v>
      </c>
      <c r="O29" s="300"/>
      <c r="P29" s="263" t="n">
        <f aca="false">SUM(E29:O29)</f>
        <v>0</v>
      </c>
      <c r="Q29" s="302"/>
      <c r="R29" s="302"/>
      <c r="S29" s="303"/>
      <c r="T29" s="303"/>
      <c r="U29" s="303"/>
      <c r="V29" s="303"/>
      <c r="W29" s="302"/>
      <c r="X29" s="302"/>
      <c r="Y29" s="302"/>
      <c r="Z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0"/>
      <c r="AS29" s="300"/>
      <c r="AT29" s="300"/>
      <c r="AU29" s="300"/>
      <c r="AV29" s="300"/>
      <c r="AW29" s="300"/>
      <c r="AX29" s="300"/>
      <c r="AY29" s="300"/>
      <c r="AZ29" s="300"/>
    </row>
    <row r="30" s="304" customFormat="true" ht="27.75" hidden="false" customHeight="true" outlineLevel="0" collapsed="false">
      <c r="A30" s="277"/>
      <c r="B30" s="278" t="s">
        <v>123</v>
      </c>
      <c r="C30" s="295"/>
      <c r="D30" s="259" t="s">
        <v>25</v>
      </c>
      <c r="E30" s="305" t="n">
        <f aca="false">E25-E19</f>
        <v>0</v>
      </c>
      <c r="F30" s="305" t="n">
        <f aca="false">F25-F19</f>
        <v>0</v>
      </c>
      <c r="G30" s="305" t="n">
        <f aca="false">G25-G19</f>
        <v>0</v>
      </c>
      <c r="H30" s="305" t="n">
        <f aca="false">H25-H19</f>
        <v>0</v>
      </c>
      <c r="I30" s="305" t="n">
        <f aca="false">I25-I19</f>
        <v>0</v>
      </c>
      <c r="J30" s="297"/>
      <c r="K30" s="306" t="n">
        <f aca="false">K25-K19</f>
        <v>0</v>
      </c>
      <c r="L30" s="305" t="n">
        <f aca="false">L25-L19</f>
        <v>0</v>
      </c>
      <c r="M30" s="305" t="n">
        <f aca="false">M25-M19</f>
        <v>0</v>
      </c>
      <c r="N30" s="307" t="n">
        <f aca="false">N25-N19</f>
        <v>0</v>
      </c>
      <c r="O30" s="300"/>
      <c r="P30" s="263" t="n">
        <f aca="false">SUM(E30:O30)</f>
        <v>0</v>
      </c>
      <c r="Q30" s="302"/>
      <c r="R30" s="302"/>
      <c r="S30" s="303"/>
      <c r="T30" s="303"/>
      <c r="U30" s="303"/>
      <c r="V30" s="303"/>
      <c r="W30" s="302"/>
      <c r="X30" s="302"/>
      <c r="Y30" s="302"/>
      <c r="Z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0"/>
      <c r="AS30" s="300"/>
      <c r="AT30" s="300"/>
      <c r="AU30" s="300"/>
      <c r="AV30" s="300"/>
      <c r="AW30" s="300"/>
      <c r="AX30" s="300"/>
      <c r="AY30" s="300"/>
      <c r="AZ30" s="300"/>
    </row>
    <row r="31" s="304" customFormat="true" ht="24" hidden="false" customHeight="true" outlineLevel="0" collapsed="false">
      <c r="A31" s="277"/>
      <c r="B31" s="278" t="s">
        <v>123</v>
      </c>
      <c r="C31" s="295"/>
      <c r="D31" s="259" t="s">
        <v>26</v>
      </c>
      <c r="E31" s="305" t="n">
        <f aca="false">E26-E20</f>
        <v>0</v>
      </c>
      <c r="F31" s="305" t="n">
        <f aca="false">F26-F20</f>
        <v>0</v>
      </c>
      <c r="G31" s="305" t="n">
        <f aca="false">G26-G20</f>
        <v>0</v>
      </c>
      <c r="H31" s="305" t="n">
        <f aca="false">H26-H20</f>
        <v>0</v>
      </c>
      <c r="I31" s="305" t="n">
        <f aca="false">I26-I20</f>
        <v>0</v>
      </c>
      <c r="J31" s="297"/>
      <c r="K31" s="306" t="n">
        <f aca="false">K26-K20</f>
        <v>0</v>
      </c>
      <c r="L31" s="305" t="n">
        <f aca="false">L26-L20</f>
        <v>0</v>
      </c>
      <c r="M31" s="305" t="n">
        <f aca="false">M26-M20</f>
        <v>0</v>
      </c>
      <c r="N31" s="307" t="n">
        <f aca="false">N26-N20</f>
        <v>0</v>
      </c>
      <c r="O31" s="300"/>
      <c r="P31" s="263" t="n">
        <f aca="false">SUM(E31:O31)</f>
        <v>0</v>
      </c>
      <c r="Q31" s="302"/>
      <c r="R31" s="302"/>
      <c r="S31" s="303"/>
      <c r="T31" s="303"/>
      <c r="U31" s="303"/>
      <c r="V31" s="303"/>
      <c r="W31" s="302"/>
      <c r="X31" s="302"/>
      <c r="Y31" s="302"/>
      <c r="Z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0"/>
      <c r="AS31" s="300"/>
      <c r="AT31" s="300"/>
      <c r="AU31" s="300"/>
      <c r="AV31" s="300"/>
      <c r="AW31" s="300"/>
      <c r="AX31" s="300"/>
      <c r="AY31" s="300"/>
      <c r="AZ31" s="300"/>
    </row>
    <row r="32" s="304" customFormat="true" ht="20.25" hidden="false" customHeight="true" outlineLevel="0" collapsed="false">
      <c r="A32" s="308"/>
      <c r="B32" s="309" t="s">
        <v>123</v>
      </c>
      <c r="C32" s="310"/>
      <c r="D32" s="311" t="s">
        <v>27</v>
      </c>
      <c r="E32" s="312" t="n">
        <f aca="false">E27-E21</f>
        <v>0</v>
      </c>
      <c r="F32" s="312" t="n">
        <f aca="false">F27-F21</f>
        <v>0</v>
      </c>
      <c r="G32" s="312" t="n">
        <f aca="false">G27-G21</f>
        <v>0</v>
      </c>
      <c r="H32" s="312" t="n">
        <f aca="false">H27-H21</f>
        <v>0</v>
      </c>
      <c r="I32" s="312" t="n">
        <f aca="false">I27-I21</f>
        <v>0</v>
      </c>
      <c r="J32" s="313"/>
      <c r="K32" s="314" t="n">
        <f aca="false">K27-K21</f>
        <v>0</v>
      </c>
      <c r="L32" s="312" t="n">
        <f aca="false">L27-L21</f>
        <v>0</v>
      </c>
      <c r="M32" s="312" t="n">
        <f aca="false">M27-M21</f>
        <v>0</v>
      </c>
      <c r="N32" s="315" t="n">
        <f aca="false">N27-N21</f>
        <v>0</v>
      </c>
      <c r="O32" s="300"/>
      <c r="P32" s="263" t="n">
        <f aca="false">SUM(E32:O32)</f>
        <v>0</v>
      </c>
      <c r="Q32" s="302"/>
      <c r="R32" s="302"/>
      <c r="S32" s="303"/>
      <c r="T32" s="303"/>
      <c r="U32" s="303"/>
      <c r="V32" s="303"/>
      <c r="W32" s="302"/>
      <c r="X32" s="302"/>
      <c r="Y32" s="302"/>
      <c r="Z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0"/>
      <c r="AS32" s="300"/>
      <c r="AT32" s="300"/>
      <c r="AU32" s="300"/>
      <c r="AV32" s="300"/>
      <c r="AW32" s="300"/>
      <c r="AX32" s="300"/>
      <c r="AY32" s="300"/>
      <c r="AZ32" s="300"/>
    </row>
    <row r="33" s="304" customFormat="true" ht="11.25" hidden="false" customHeight="true" outlineLevel="0" collapsed="false">
      <c r="A33" s="316"/>
      <c r="B33" s="296"/>
      <c r="C33" s="295"/>
      <c r="D33" s="296"/>
      <c r="E33" s="297"/>
      <c r="F33" s="297"/>
      <c r="G33" s="297"/>
      <c r="H33" s="297"/>
      <c r="I33" s="297"/>
      <c r="J33" s="297"/>
      <c r="K33" s="298"/>
      <c r="L33" s="297"/>
      <c r="M33" s="297"/>
      <c r="N33" s="299"/>
      <c r="O33" s="300"/>
      <c r="P33" s="301"/>
      <c r="Q33" s="302"/>
      <c r="R33" s="302"/>
      <c r="S33" s="303"/>
      <c r="T33" s="303"/>
      <c r="U33" s="303"/>
      <c r="V33" s="303"/>
      <c r="W33" s="302"/>
      <c r="X33" s="302"/>
      <c r="Y33" s="302"/>
      <c r="Z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0"/>
      <c r="AS33" s="300"/>
      <c r="AT33" s="300"/>
      <c r="AU33" s="300"/>
      <c r="AV33" s="300"/>
      <c r="AW33" s="300"/>
      <c r="AX33" s="300"/>
      <c r="AY33" s="300"/>
      <c r="AZ33" s="300"/>
    </row>
    <row r="34" s="35" customFormat="true" ht="11.25" hidden="false" customHeight="true" outlineLevel="0" collapsed="false">
      <c r="A34" s="69"/>
      <c r="B34" s="49"/>
      <c r="C34" s="48"/>
      <c r="D34" s="49"/>
      <c r="E34" s="70"/>
      <c r="F34" s="70"/>
      <c r="G34" s="70"/>
      <c r="H34" s="70"/>
      <c r="I34" s="70"/>
      <c r="J34" s="70"/>
      <c r="K34" s="71"/>
      <c r="L34" s="70"/>
      <c r="M34" s="70"/>
      <c r="N34" s="72"/>
      <c r="O34" s="232"/>
      <c r="P34" s="233"/>
      <c r="Q34" s="234"/>
      <c r="R34" s="234"/>
      <c r="S34" s="253"/>
      <c r="T34" s="253"/>
      <c r="U34" s="253"/>
      <c r="V34" s="253"/>
      <c r="W34" s="234"/>
      <c r="X34" s="234"/>
      <c r="Y34" s="234"/>
      <c r="Z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2"/>
      <c r="AS34" s="232"/>
      <c r="AT34" s="232"/>
      <c r="AU34" s="232"/>
      <c r="AV34" s="232"/>
      <c r="AW34" s="232"/>
      <c r="AX34" s="232"/>
      <c r="AY34" s="232"/>
      <c r="AZ34" s="232"/>
    </row>
    <row r="35" customFormat="false" ht="48.75" hidden="false" customHeight="true" outlineLevel="0" collapsed="false">
      <c r="A35" s="73"/>
      <c r="B35" s="74"/>
      <c r="C35" s="74"/>
      <c r="D35" s="74"/>
      <c r="E35" s="75" t="s">
        <v>29</v>
      </c>
      <c r="F35" s="76" t="s">
        <v>30</v>
      </c>
      <c r="G35" s="77"/>
      <c r="H35" s="74"/>
      <c r="I35" s="74"/>
      <c r="J35" s="74"/>
      <c r="K35" s="78"/>
      <c r="L35" s="74"/>
      <c r="M35" s="74"/>
      <c r="N35" s="79"/>
    </row>
    <row r="36" s="35" customFormat="true" ht="40.5" hidden="false" customHeight="false" outlineLevel="0" collapsed="false">
      <c r="A36" s="317" t="str">
        <f aca="false">E35</f>
        <v>I</v>
      </c>
      <c r="B36" s="318" t="s">
        <v>41</v>
      </c>
      <c r="C36" s="319"/>
      <c r="D36" s="320" t="s">
        <v>24</v>
      </c>
      <c r="E36" s="321" t="n">
        <f aca="false">'Приложение 1 (ОТЧЕТНЫЙ ПЕРИОД) '!E34</f>
        <v>0</v>
      </c>
      <c r="F36" s="321" t="n">
        <f aca="false">'Приложение 1 (ОТЧЕТНЫЙ ПЕРИОД) '!F34</f>
        <v>0</v>
      </c>
      <c r="G36" s="321" t="n">
        <f aca="false">'Приложение 1 (ОТЧЕТНЫЙ ПЕРИОД) '!G34</f>
        <v>0</v>
      </c>
      <c r="H36" s="321" t="n">
        <f aca="false">'Приложение 1 (ОТЧЕТНЫЙ ПЕРИОД) '!H34</f>
        <v>0</v>
      </c>
      <c r="I36" s="321" t="n">
        <f aca="false">'Приложение 1 (ОТЧЕТНЫЙ ПЕРИОД) '!I34</f>
        <v>0</v>
      </c>
      <c r="J36" s="322"/>
      <c r="K36" s="323" t="n">
        <f aca="false">'Приложение 1 (ОТЧЕТНЫЙ ПЕРИОД) '!K34</f>
        <v>5.28</v>
      </c>
      <c r="L36" s="321" t="n">
        <f aca="false">'Приложение 1 (ОТЧЕТНЫЙ ПЕРИОД) '!L34</f>
        <v>27.52</v>
      </c>
      <c r="M36" s="321" t="n">
        <f aca="false">'Приложение 1 (ОТЧЕТНЫЙ ПЕРИОД) '!M34</f>
        <v>0</v>
      </c>
      <c r="N36" s="324" t="n">
        <f aca="false">'Приложение 1 (ОТЧЕТНЫЙ ПЕРИОД) '!N34</f>
        <v>32.8</v>
      </c>
      <c r="O36" s="232"/>
      <c r="P36" s="208"/>
      <c r="Q36" s="234"/>
      <c r="R36" s="325" t="str">
        <f aca="false">B37</f>
        <v>ДЕМОГРАФИЯ</v>
      </c>
      <c r="S36" s="326" t="str">
        <f aca="false">D36</f>
        <v>Всего</v>
      </c>
      <c r="T36" s="326" t="n">
        <f aca="false">E36</f>
        <v>0</v>
      </c>
      <c r="U36" s="326" t="n">
        <f aca="false">F36</f>
        <v>0</v>
      </c>
      <c r="V36" s="326" t="n">
        <f aca="false">G36</f>
        <v>0</v>
      </c>
      <c r="W36" s="326" t="e">
        <f aca="false">F36/E36%</f>
        <v>#DIV/0!</v>
      </c>
      <c r="X36" s="327" t="e">
        <f aca="false">G36/F36%</f>
        <v>#DIV/0!</v>
      </c>
      <c r="Y36" s="236" t="e">
        <f aca="false">V36/T36%</f>
        <v>#DIV/0!</v>
      </c>
      <c r="Z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2"/>
      <c r="AS36" s="232"/>
      <c r="AT36" s="232"/>
      <c r="AU36" s="232"/>
      <c r="AV36" s="232"/>
      <c r="AW36" s="232"/>
      <c r="AX36" s="232"/>
      <c r="AY36" s="232"/>
      <c r="AZ36" s="232"/>
    </row>
    <row r="37" s="130" customFormat="true" ht="23.25" hidden="false" customHeight="false" outlineLevel="0" collapsed="false">
      <c r="A37" s="317"/>
      <c r="B37" s="124" t="str">
        <f aca="false">F35</f>
        <v>ДЕМОГРАФИЯ</v>
      </c>
      <c r="C37" s="319"/>
      <c r="D37" s="125" t="s">
        <v>25</v>
      </c>
      <c r="E37" s="328" t="n">
        <f aca="false">'Приложение 1 (ОТЧЕТНЫЙ ПЕРИОД) '!E35</f>
        <v>0</v>
      </c>
      <c r="F37" s="328" t="n">
        <f aca="false">'Приложение 1 (ОТЧЕТНЫЙ ПЕРИОД) '!F35</f>
        <v>0</v>
      </c>
      <c r="G37" s="328" t="n">
        <f aca="false">'Приложение 1 (ОТЧЕТНЫЙ ПЕРИОД) '!G35</f>
        <v>0</v>
      </c>
      <c r="H37" s="328" t="n">
        <f aca="false">'Приложение 1 (ОТЧЕТНЫЙ ПЕРИОД) '!H35</f>
        <v>0</v>
      </c>
      <c r="I37" s="328" t="n">
        <f aca="false">'Приложение 1 (ОТЧЕТНЫЙ ПЕРИОД) '!I35</f>
        <v>0</v>
      </c>
      <c r="J37" s="322"/>
      <c r="K37" s="329" t="n">
        <f aca="false">'Приложение 1 (ОТЧЕТНЫЙ ПЕРИОД) '!K35</f>
        <v>3.05</v>
      </c>
      <c r="L37" s="328" t="n">
        <f aca="false">'Приложение 1 (ОТЧЕТНЫЙ ПЕРИОД) '!L35</f>
        <v>0</v>
      </c>
      <c r="M37" s="328" t="n">
        <f aca="false">'Приложение 1 (ОТЧЕТНЫЙ ПЕРИОД) '!M35</f>
        <v>0</v>
      </c>
      <c r="N37" s="330" t="n">
        <f aca="false">'Приложение 1 (ОТЧЕТНЫЙ ПЕРИОД) '!N35</f>
        <v>3.05</v>
      </c>
      <c r="O37" s="207"/>
      <c r="P37" s="208"/>
      <c r="Q37" s="209"/>
      <c r="R37" s="325"/>
      <c r="S37" s="239"/>
      <c r="T37" s="239"/>
      <c r="U37" s="239"/>
      <c r="V37" s="239"/>
      <c r="W37" s="240"/>
      <c r="X37" s="241"/>
      <c r="Y37" s="209"/>
      <c r="Z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7"/>
      <c r="AS37" s="207"/>
      <c r="AT37" s="207"/>
      <c r="AU37" s="207"/>
      <c r="AV37" s="207"/>
      <c r="AW37" s="207"/>
      <c r="AX37" s="207"/>
      <c r="AY37" s="207"/>
      <c r="AZ37" s="207"/>
    </row>
    <row r="38" s="130" customFormat="true" ht="28.5" hidden="false" customHeight="true" outlineLevel="0" collapsed="false">
      <c r="A38" s="317"/>
      <c r="B38" s="124"/>
      <c r="C38" s="319"/>
      <c r="D38" s="125" t="s">
        <v>26</v>
      </c>
      <c r="E38" s="328" t="n">
        <f aca="false">'Приложение 1 (ОТЧЕТНЫЙ ПЕРИОД) '!E36</f>
        <v>0</v>
      </c>
      <c r="F38" s="328" t="n">
        <f aca="false">'Приложение 1 (ОТЧЕТНЫЙ ПЕРИОД) '!F36</f>
        <v>0</v>
      </c>
      <c r="G38" s="328" t="n">
        <f aca="false">'Приложение 1 (ОТЧЕТНЫЙ ПЕРИОД) '!G36</f>
        <v>0</v>
      </c>
      <c r="H38" s="328" t="n">
        <f aca="false">'Приложение 1 (ОТЧЕТНЫЙ ПЕРИОД) '!H36</f>
        <v>0</v>
      </c>
      <c r="I38" s="328" t="n">
        <f aca="false">'Приложение 1 (ОТЧЕТНЫЙ ПЕРИОД) '!I36</f>
        <v>0</v>
      </c>
      <c r="J38" s="322"/>
      <c r="K38" s="329" t="n">
        <f aca="false">'Приложение 1 (ОТЧЕТНЫЙ ПЕРИОД) '!K36</f>
        <v>2.21</v>
      </c>
      <c r="L38" s="328" t="n">
        <f aca="false">'Приложение 1 (ОТЧЕТНЫЙ ПЕРИОД) '!L36</f>
        <v>27.25</v>
      </c>
      <c r="M38" s="328" t="n">
        <f aca="false">'Приложение 1 (ОТЧЕТНЫЙ ПЕРИОД) '!M36</f>
        <v>0</v>
      </c>
      <c r="N38" s="330" t="n">
        <f aca="false">'Приложение 1 (ОТЧЕТНЫЙ ПЕРИОД) '!N36</f>
        <v>29.46</v>
      </c>
      <c r="O38" s="207"/>
      <c r="P38" s="208"/>
      <c r="Q38" s="209"/>
      <c r="R38" s="325"/>
      <c r="S38" s="239"/>
      <c r="T38" s="239"/>
      <c r="U38" s="239"/>
      <c r="V38" s="239"/>
      <c r="W38" s="240"/>
      <c r="X38" s="241"/>
      <c r="Y38" s="209"/>
      <c r="Z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7"/>
      <c r="AS38" s="207"/>
      <c r="AT38" s="207"/>
      <c r="AU38" s="207"/>
      <c r="AV38" s="207"/>
      <c r="AW38" s="207"/>
      <c r="AX38" s="207"/>
      <c r="AY38" s="207"/>
      <c r="AZ38" s="207"/>
    </row>
    <row r="39" s="35" customFormat="true" ht="24" hidden="false" customHeight="false" outlineLevel="0" collapsed="false">
      <c r="A39" s="317"/>
      <c r="B39" s="124"/>
      <c r="C39" s="319"/>
      <c r="D39" s="131" t="s">
        <v>27</v>
      </c>
      <c r="E39" s="331" t="n">
        <f aca="false">'Приложение 1 (ОТЧЕТНЫЙ ПЕРИОД) '!E37</f>
        <v>0</v>
      </c>
      <c r="F39" s="331" t="n">
        <f aca="false">'Приложение 1 (ОТЧЕТНЫЙ ПЕРИОД) '!F37</f>
        <v>0</v>
      </c>
      <c r="G39" s="331" t="n">
        <f aca="false">'Приложение 1 (ОТЧЕТНЫЙ ПЕРИОД) '!G37</f>
        <v>0</v>
      </c>
      <c r="H39" s="331" t="n">
        <f aca="false">'Приложение 1 (ОТЧЕТНЫЙ ПЕРИОД) '!H37</f>
        <v>0</v>
      </c>
      <c r="I39" s="331" t="n">
        <f aca="false">'Приложение 1 (ОТЧЕТНЫЙ ПЕРИОД) '!I37</f>
        <v>0</v>
      </c>
      <c r="J39" s="322"/>
      <c r="K39" s="332" t="n">
        <f aca="false">'Приложение 1 (ОТЧЕТНЫЙ ПЕРИОД) '!K37</f>
        <v>0.02</v>
      </c>
      <c r="L39" s="331" t="n">
        <f aca="false">'Приложение 1 (ОТЧЕТНЫЙ ПЕРИОД) '!L37</f>
        <v>0.27</v>
      </c>
      <c r="M39" s="331" t="n">
        <f aca="false">'Приложение 1 (ОТЧЕТНЫЙ ПЕРИОД) '!M37</f>
        <v>0</v>
      </c>
      <c r="N39" s="333" t="n">
        <f aca="false">'Приложение 1 (ОТЧЕТНЫЙ ПЕРИОД) '!N37</f>
        <v>0.29</v>
      </c>
      <c r="O39" s="232"/>
      <c r="P39" s="208"/>
      <c r="Q39" s="234"/>
      <c r="R39" s="325"/>
      <c r="S39" s="244"/>
      <c r="T39" s="244"/>
      <c r="U39" s="244"/>
      <c r="V39" s="244"/>
      <c r="W39" s="245"/>
      <c r="X39" s="246"/>
      <c r="Y39" s="234"/>
      <c r="Z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2"/>
      <c r="AS39" s="232"/>
      <c r="AT39" s="232"/>
      <c r="AU39" s="232"/>
      <c r="AV39" s="232"/>
      <c r="AW39" s="232"/>
      <c r="AX39" s="232"/>
      <c r="AY39" s="232"/>
      <c r="AZ39" s="232"/>
    </row>
    <row r="40" s="35" customFormat="true" ht="23.25" hidden="false" customHeight="false" outlineLevel="0" collapsed="false">
      <c r="C40" s="334"/>
      <c r="D40" s="335" t="s">
        <v>123</v>
      </c>
      <c r="E40" s="336" t="n">
        <f aca="false">E37+E38+E39</f>
        <v>0</v>
      </c>
      <c r="F40" s="336" t="n">
        <f aca="false">F37+F38+F39</f>
        <v>0</v>
      </c>
      <c r="G40" s="336" t="n">
        <f aca="false">G37+G38+G39</f>
        <v>0</v>
      </c>
      <c r="H40" s="336" t="n">
        <f aca="false">H37+H38+H39</f>
        <v>0</v>
      </c>
      <c r="I40" s="336" t="n">
        <f aca="false">I37+I38+I39</f>
        <v>0</v>
      </c>
      <c r="J40" s="336"/>
      <c r="K40" s="337" t="n">
        <f aca="false">K37+K38+K39</f>
        <v>5.28</v>
      </c>
      <c r="L40" s="336" t="n">
        <f aca="false">L37+L38+L39</f>
        <v>27.52</v>
      </c>
      <c r="M40" s="336" t="n">
        <f aca="false">M37+M38+M39</f>
        <v>0</v>
      </c>
      <c r="N40" s="336" t="n">
        <f aca="false">N37+N38+N39</f>
        <v>32.8</v>
      </c>
      <c r="O40" s="284"/>
      <c r="P40" s="285" t="n">
        <f aca="false">SUM(E40:O40)</f>
        <v>65.6</v>
      </c>
      <c r="Q40" s="234"/>
      <c r="R40" s="234"/>
      <c r="S40" s="253"/>
      <c r="T40" s="253"/>
      <c r="U40" s="253"/>
      <c r="V40" s="253"/>
      <c r="W40" s="234"/>
      <c r="X40" s="234"/>
      <c r="Y40" s="234"/>
      <c r="Z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2"/>
      <c r="AS40" s="232"/>
      <c r="AT40" s="232"/>
      <c r="AU40" s="232"/>
      <c r="AV40" s="232"/>
      <c r="AW40" s="232"/>
      <c r="AX40" s="232"/>
      <c r="AY40" s="232"/>
      <c r="AZ40" s="232"/>
    </row>
    <row r="41" s="35" customFormat="true" ht="24" hidden="false" customHeight="false" outlineLevel="0" collapsed="false">
      <c r="D41" s="338" t="s">
        <v>123</v>
      </c>
      <c r="E41" s="339" t="n">
        <f aca="false">E40-E36</f>
        <v>0</v>
      </c>
      <c r="F41" s="339" t="n">
        <f aca="false">F40-F36</f>
        <v>0</v>
      </c>
      <c r="G41" s="339" t="n">
        <f aca="false">G40-G36</f>
        <v>0</v>
      </c>
      <c r="H41" s="339" t="n">
        <f aca="false">H40-H36</f>
        <v>0</v>
      </c>
      <c r="I41" s="339" t="n">
        <f aca="false">I40-I36</f>
        <v>0</v>
      </c>
      <c r="J41" s="339"/>
      <c r="K41" s="340" t="n">
        <f aca="false">K40-K36</f>
        <v>0</v>
      </c>
      <c r="L41" s="339" t="n">
        <f aca="false">L40-L36</f>
        <v>0</v>
      </c>
      <c r="M41" s="339" t="n">
        <f aca="false">M40-M36</f>
        <v>0</v>
      </c>
      <c r="N41" s="339" t="n">
        <f aca="false">N40-N36</f>
        <v>0</v>
      </c>
      <c r="O41" s="207"/>
      <c r="P41" s="263" t="n">
        <f aca="false">SUM(E41:O41)</f>
        <v>0</v>
      </c>
      <c r="Q41" s="234"/>
      <c r="R41" s="234"/>
      <c r="S41" s="253"/>
      <c r="T41" s="253"/>
      <c r="U41" s="253"/>
      <c r="V41" s="253"/>
      <c r="W41" s="234"/>
      <c r="X41" s="234"/>
      <c r="Y41" s="234"/>
      <c r="Z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2"/>
      <c r="AS41" s="232"/>
      <c r="AT41" s="232"/>
      <c r="AU41" s="232"/>
      <c r="AV41" s="232"/>
      <c r="AW41" s="232"/>
      <c r="AX41" s="232"/>
      <c r="AY41" s="232"/>
      <c r="AZ41" s="232"/>
    </row>
    <row r="42" s="35" customFormat="true" ht="53.25" hidden="false" customHeight="true" outlineLevel="0" collapsed="false">
      <c r="A42" s="73"/>
      <c r="B42" s="74"/>
      <c r="C42" s="74"/>
      <c r="D42" s="74"/>
      <c r="E42" s="75" t="s">
        <v>42</v>
      </c>
      <c r="F42" s="76" t="s">
        <v>43</v>
      </c>
      <c r="G42" s="77"/>
      <c r="H42" s="74"/>
      <c r="I42" s="74"/>
      <c r="J42" s="74"/>
      <c r="K42" s="78"/>
      <c r="L42" s="74"/>
      <c r="M42" s="74"/>
      <c r="N42" s="79"/>
      <c r="O42" s="232"/>
      <c r="P42" s="208"/>
      <c r="Q42" s="234"/>
      <c r="R42" s="234"/>
      <c r="S42" s="253"/>
      <c r="T42" s="253"/>
      <c r="U42" s="253"/>
      <c r="V42" s="253"/>
      <c r="W42" s="234"/>
      <c r="X42" s="234"/>
      <c r="Y42" s="234"/>
      <c r="Z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2"/>
      <c r="AS42" s="232"/>
      <c r="AT42" s="232"/>
      <c r="AU42" s="232"/>
      <c r="AV42" s="232"/>
      <c r="AW42" s="232"/>
      <c r="AX42" s="232"/>
      <c r="AY42" s="232"/>
      <c r="AZ42" s="232"/>
    </row>
    <row r="43" s="35" customFormat="true" ht="40.5" hidden="false" customHeight="false" outlineLevel="0" collapsed="false">
      <c r="A43" s="317" t="str">
        <f aca="false">E42</f>
        <v>II</v>
      </c>
      <c r="B43" s="117" t="s">
        <v>41</v>
      </c>
      <c r="C43" s="118"/>
      <c r="D43" s="320" t="s">
        <v>24</v>
      </c>
      <c r="E43" s="321" t="n">
        <f aca="false">'Приложение 1 (ОТЧЕТНЫЙ ПЕРИОД) '!E66</f>
        <v>0</v>
      </c>
      <c r="F43" s="321" t="n">
        <f aca="false">'Приложение 1 (ОТЧЕТНЫЙ ПЕРИОД) '!F66</f>
        <v>0</v>
      </c>
      <c r="G43" s="321" t="n">
        <f aca="false">'Приложение 1 (ОТЧЕТНЫЙ ПЕРИОД) '!G66</f>
        <v>0</v>
      </c>
      <c r="H43" s="321" t="n">
        <f aca="false">'Приложение 1 (ОТЧЕТНЫЙ ПЕРИОД) '!H66</f>
        <v>0</v>
      </c>
      <c r="I43" s="321" t="n">
        <f aca="false">'Приложение 1 (ОТЧЕТНЫЙ ПЕРИОД) '!I66</f>
        <v>0</v>
      </c>
      <c r="J43" s="322"/>
      <c r="K43" s="323" t="n">
        <f aca="false">'Приложение 1 (ОТЧЕТНЫЙ ПЕРИОД) '!K66</f>
        <v>0</v>
      </c>
      <c r="L43" s="321" t="n">
        <f aca="false">'Приложение 1 (ОТЧЕТНЫЙ ПЕРИОД) '!L66</f>
        <v>0</v>
      </c>
      <c r="M43" s="321" t="n">
        <f aca="false">'Приложение 1 (ОТЧЕТНЫЙ ПЕРИОД) '!M66</f>
        <v>0</v>
      </c>
      <c r="N43" s="324" t="n">
        <f aca="false">'Приложение 1 (ОТЧЕТНЫЙ ПЕРИОД) '!N66</f>
        <v>0</v>
      </c>
      <c r="O43" s="232"/>
      <c r="P43" s="208"/>
      <c r="Q43" s="234"/>
      <c r="R43" s="325" t="str">
        <f aca="false">B44</f>
        <v>ЗДРАВООХРАНЕНИЕ</v>
      </c>
      <c r="S43" s="326" t="str">
        <f aca="false">D43</f>
        <v>Всего</v>
      </c>
      <c r="T43" s="326" t="n">
        <f aca="false">E43</f>
        <v>0</v>
      </c>
      <c r="U43" s="326" t="n">
        <f aca="false">F43</f>
        <v>0</v>
      </c>
      <c r="V43" s="326" t="n">
        <f aca="false">G43</f>
        <v>0</v>
      </c>
      <c r="W43" s="326" t="e">
        <f aca="false">F43/E43%</f>
        <v>#DIV/0!</v>
      </c>
      <c r="X43" s="327" t="e">
        <f aca="false">G43/F43%</f>
        <v>#DIV/0!</v>
      </c>
      <c r="Y43" s="236" t="e">
        <f aca="false">V43/T43%</f>
        <v>#DIV/0!</v>
      </c>
      <c r="Z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2"/>
      <c r="AS43" s="232"/>
      <c r="AT43" s="232"/>
      <c r="AU43" s="232"/>
      <c r="AV43" s="232"/>
      <c r="AW43" s="232"/>
      <c r="AX43" s="232"/>
      <c r="AY43" s="232"/>
      <c r="AZ43" s="232"/>
    </row>
    <row r="44" s="35" customFormat="true" ht="23.25" hidden="false" customHeight="true" outlineLevel="0" collapsed="false">
      <c r="A44" s="317"/>
      <c r="B44" s="124" t="str">
        <f aca="false">F42</f>
        <v>ЗДРАВООХРАНЕНИЕ</v>
      </c>
      <c r="C44" s="118"/>
      <c r="D44" s="125" t="s">
        <v>25</v>
      </c>
      <c r="E44" s="328" t="n">
        <f aca="false">'Приложение 1 (ОТЧЕТНЫЙ ПЕРИОД) '!E67</f>
        <v>0</v>
      </c>
      <c r="F44" s="328" t="n">
        <f aca="false">'Приложение 1 (ОТЧЕТНЫЙ ПЕРИОД) '!F67</f>
        <v>0</v>
      </c>
      <c r="G44" s="328" t="n">
        <f aca="false">'Приложение 1 (ОТЧЕТНЫЙ ПЕРИОД) '!G67</f>
        <v>0</v>
      </c>
      <c r="H44" s="328" t="n">
        <f aca="false">'Приложение 1 (ОТЧЕТНЫЙ ПЕРИОД) '!H67</f>
        <v>0</v>
      </c>
      <c r="I44" s="328" t="n">
        <f aca="false">'Приложение 1 (ОТЧЕТНЫЙ ПЕРИОД) '!I67</f>
        <v>0</v>
      </c>
      <c r="J44" s="322"/>
      <c r="K44" s="329" t="n">
        <f aca="false">'Приложение 1 (ОТЧЕТНЫЙ ПЕРИОД) '!K67</f>
        <v>0</v>
      </c>
      <c r="L44" s="328" t="n">
        <f aca="false">'Приложение 1 (ОТЧЕТНЫЙ ПЕРИОД) '!L67</f>
        <v>0</v>
      </c>
      <c r="M44" s="328" t="n">
        <f aca="false">'Приложение 1 (ОТЧЕТНЫЙ ПЕРИОД) '!M67</f>
        <v>0</v>
      </c>
      <c r="N44" s="330" t="n">
        <f aca="false">'Приложение 1 (ОТЧЕТНЫЙ ПЕРИОД) '!N67</f>
        <v>0</v>
      </c>
      <c r="O44" s="232"/>
      <c r="P44" s="208"/>
      <c r="Q44" s="234"/>
      <c r="R44" s="325"/>
      <c r="S44" s="239"/>
      <c r="T44" s="239"/>
      <c r="U44" s="239"/>
      <c r="V44" s="239"/>
      <c r="W44" s="240"/>
      <c r="X44" s="241"/>
      <c r="Y44" s="234"/>
      <c r="Z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2"/>
      <c r="AS44" s="232"/>
      <c r="AT44" s="232"/>
      <c r="AU44" s="232"/>
      <c r="AV44" s="232"/>
      <c r="AW44" s="232"/>
      <c r="AX44" s="232"/>
      <c r="AY44" s="232"/>
      <c r="AZ44" s="232"/>
    </row>
    <row r="45" s="35" customFormat="true" ht="23.25" hidden="false" customHeight="true" outlineLevel="0" collapsed="false">
      <c r="A45" s="317"/>
      <c r="B45" s="124"/>
      <c r="C45" s="118"/>
      <c r="D45" s="125" t="s">
        <v>26</v>
      </c>
      <c r="E45" s="328" t="n">
        <f aca="false">'Приложение 1 (ОТЧЕТНЫЙ ПЕРИОД) '!E68</f>
        <v>0</v>
      </c>
      <c r="F45" s="328" t="n">
        <f aca="false">'Приложение 1 (ОТЧЕТНЫЙ ПЕРИОД) '!F68</f>
        <v>0</v>
      </c>
      <c r="G45" s="328" t="n">
        <f aca="false">'Приложение 1 (ОТЧЕТНЫЙ ПЕРИОД) '!G68</f>
        <v>0</v>
      </c>
      <c r="H45" s="328" t="n">
        <f aca="false">'Приложение 1 (ОТЧЕТНЫЙ ПЕРИОД) '!H68</f>
        <v>0</v>
      </c>
      <c r="I45" s="328" t="n">
        <f aca="false">'Приложение 1 (ОТЧЕТНЫЙ ПЕРИОД) '!I68</f>
        <v>0</v>
      </c>
      <c r="J45" s="322"/>
      <c r="K45" s="329" t="n">
        <f aca="false">'Приложение 1 (ОТЧЕТНЫЙ ПЕРИОД) '!K68</f>
        <v>0</v>
      </c>
      <c r="L45" s="328" t="n">
        <f aca="false">'Приложение 1 (ОТЧЕТНЫЙ ПЕРИОД) '!L68</f>
        <v>0</v>
      </c>
      <c r="M45" s="328" t="n">
        <f aca="false">'Приложение 1 (ОТЧЕТНЫЙ ПЕРИОД) '!M68</f>
        <v>0</v>
      </c>
      <c r="N45" s="330" t="n">
        <f aca="false">'Приложение 1 (ОТЧЕТНЫЙ ПЕРИОД) '!N68</f>
        <v>0</v>
      </c>
      <c r="O45" s="232"/>
      <c r="P45" s="208"/>
      <c r="Q45" s="234"/>
      <c r="R45" s="325"/>
      <c r="S45" s="239"/>
      <c r="T45" s="239"/>
      <c r="U45" s="239"/>
      <c r="V45" s="239"/>
      <c r="W45" s="240"/>
      <c r="X45" s="241"/>
      <c r="Y45" s="234"/>
      <c r="Z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2"/>
      <c r="AS45" s="232"/>
      <c r="AT45" s="232"/>
      <c r="AU45" s="232"/>
      <c r="AV45" s="232"/>
      <c r="AW45" s="232"/>
      <c r="AX45" s="232"/>
      <c r="AY45" s="232"/>
      <c r="AZ45" s="232"/>
    </row>
    <row r="46" s="35" customFormat="true" ht="23.25" hidden="false" customHeight="true" outlineLevel="0" collapsed="false">
      <c r="A46" s="317"/>
      <c r="B46" s="124"/>
      <c r="C46" s="118"/>
      <c r="D46" s="131" t="s">
        <v>27</v>
      </c>
      <c r="E46" s="331" t="n">
        <f aca="false">'Приложение 1 (ОТЧЕТНЫЙ ПЕРИОД) '!E69</f>
        <v>0</v>
      </c>
      <c r="F46" s="331" t="n">
        <f aca="false">'Приложение 1 (ОТЧЕТНЫЙ ПЕРИОД) '!F69</f>
        <v>0</v>
      </c>
      <c r="G46" s="331" t="n">
        <f aca="false">'Приложение 1 (ОТЧЕТНЫЙ ПЕРИОД) '!G69</f>
        <v>0</v>
      </c>
      <c r="H46" s="331" t="n">
        <f aca="false">'Приложение 1 (ОТЧЕТНЫЙ ПЕРИОД) '!H69</f>
        <v>0</v>
      </c>
      <c r="I46" s="331" t="n">
        <f aca="false">'Приложение 1 (ОТЧЕТНЫЙ ПЕРИОД) '!I69</f>
        <v>0</v>
      </c>
      <c r="J46" s="322"/>
      <c r="K46" s="332" t="n">
        <f aca="false">'Приложение 1 (ОТЧЕТНЫЙ ПЕРИОД) '!K69</f>
        <v>0</v>
      </c>
      <c r="L46" s="331" t="n">
        <f aca="false">'Приложение 1 (ОТЧЕТНЫЙ ПЕРИОД) '!L69</f>
        <v>0</v>
      </c>
      <c r="M46" s="331" t="n">
        <f aca="false">'Приложение 1 (ОТЧЕТНЫЙ ПЕРИОД) '!M69</f>
        <v>0</v>
      </c>
      <c r="N46" s="333" t="n">
        <f aca="false">'Приложение 1 (ОТЧЕТНЫЙ ПЕРИОД) '!N69</f>
        <v>0</v>
      </c>
      <c r="O46" s="232"/>
      <c r="P46" s="208"/>
      <c r="Q46" s="234"/>
      <c r="R46" s="325"/>
      <c r="S46" s="244"/>
      <c r="T46" s="244"/>
      <c r="U46" s="244"/>
      <c r="V46" s="244"/>
      <c r="W46" s="245"/>
      <c r="X46" s="246"/>
      <c r="Y46" s="234"/>
      <c r="Z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2"/>
      <c r="AS46" s="232"/>
      <c r="AT46" s="232"/>
      <c r="AU46" s="232"/>
      <c r="AV46" s="232"/>
      <c r="AW46" s="232"/>
      <c r="AX46" s="232"/>
      <c r="AY46" s="232"/>
      <c r="AZ46" s="232"/>
    </row>
    <row r="47" s="35" customFormat="true" ht="23.25" hidden="false" customHeight="false" outlineLevel="0" collapsed="false">
      <c r="C47" s="334"/>
      <c r="D47" s="335" t="s">
        <v>123</v>
      </c>
      <c r="E47" s="336" t="n">
        <f aca="false">E44+E45+E46</f>
        <v>0</v>
      </c>
      <c r="F47" s="336" t="n">
        <f aca="false">F44+F45+F46</f>
        <v>0</v>
      </c>
      <c r="G47" s="336" t="n">
        <f aca="false">G44+G45+G46</f>
        <v>0</v>
      </c>
      <c r="H47" s="336" t="n">
        <f aca="false">H44+H45+H46</f>
        <v>0</v>
      </c>
      <c r="I47" s="336" t="n">
        <f aca="false">I44+I45+I46</f>
        <v>0</v>
      </c>
      <c r="J47" s="336"/>
      <c r="K47" s="337" t="n">
        <f aca="false">K44+K45+K46</f>
        <v>0</v>
      </c>
      <c r="L47" s="336" t="n">
        <f aca="false">L44+L45+L46</f>
        <v>0</v>
      </c>
      <c r="M47" s="336" t="n">
        <f aca="false">M44+M45+M46</f>
        <v>0</v>
      </c>
      <c r="N47" s="336" t="n">
        <f aca="false">N44+N45+N46</f>
        <v>0</v>
      </c>
      <c r="O47" s="284"/>
      <c r="P47" s="285" t="n">
        <f aca="false">SUM(E47:O47)</f>
        <v>0</v>
      </c>
      <c r="Q47" s="234"/>
      <c r="R47" s="234"/>
      <c r="S47" s="253"/>
      <c r="T47" s="253"/>
      <c r="U47" s="253"/>
      <c r="V47" s="253"/>
      <c r="W47" s="234"/>
      <c r="X47" s="234"/>
      <c r="Y47" s="234"/>
      <c r="Z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2"/>
      <c r="AS47" s="232"/>
      <c r="AT47" s="232"/>
      <c r="AU47" s="232"/>
      <c r="AV47" s="232"/>
      <c r="AW47" s="232"/>
      <c r="AX47" s="232"/>
      <c r="AY47" s="232"/>
      <c r="AZ47" s="232"/>
    </row>
    <row r="48" s="35" customFormat="true" ht="23.25" hidden="false" customHeight="false" outlineLevel="0" collapsed="false">
      <c r="D48" s="338" t="s">
        <v>123</v>
      </c>
      <c r="E48" s="339" t="n">
        <f aca="false">E47-E43</f>
        <v>0</v>
      </c>
      <c r="F48" s="339" t="n">
        <f aca="false">F47-F43</f>
        <v>0</v>
      </c>
      <c r="G48" s="339" t="n">
        <f aca="false">G47-G43</f>
        <v>0</v>
      </c>
      <c r="H48" s="339" t="n">
        <f aca="false">H47-H43</f>
        <v>0</v>
      </c>
      <c r="I48" s="339" t="n">
        <f aca="false">I47-I43</f>
        <v>0</v>
      </c>
      <c r="J48" s="339"/>
      <c r="K48" s="340" t="n">
        <f aca="false">K47-K43</f>
        <v>0</v>
      </c>
      <c r="L48" s="339" t="n">
        <f aca="false">L47-L43</f>
        <v>0</v>
      </c>
      <c r="M48" s="339" t="n">
        <f aca="false">M47-M43</f>
        <v>0</v>
      </c>
      <c r="N48" s="339" t="n">
        <f aca="false">N47-N43</f>
        <v>0</v>
      </c>
      <c r="O48" s="207"/>
      <c r="P48" s="263" t="n">
        <f aca="false">SUM(E48:O48)</f>
        <v>0</v>
      </c>
      <c r="Q48" s="234"/>
      <c r="R48" s="234"/>
      <c r="S48" s="253"/>
      <c r="T48" s="253"/>
      <c r="U48" s="253"/>
      <c r="V48" s="253"/>
      <c r="W48" s="234"/>
      <c r="X48" s="234"/>
      <c r="Y48" s="234"/>
      <c r="Z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2"/>
      <c r="AS48" s="232"/>
      <c r="AT48" s="232"/>
      <c r="AU48" s="232"/>
      <c r="AV48" s="232"/>
      <c r="AW48" s="232"/>
      <c r="AX48" s="232"/>
      <c r="AY48" s="232"/>
      <c r="AZ48" s="232"/>
    </row>
    <row r="49" s="35" customFormat="true" ht="26.25" hidden="true" customHeight="true" outlineLevel="0" collapsed="false">
      <c r="A49" s="135" t="s">
        <v>130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207"/>
      <c r="P49" s="263"/>
      <c r="Q49" s="234"/>
      <c r="R49" s="234"/>
      <c r="S49" s="253"/>
      <c r="T49" s="253"/>
      <c r="U49" s="253"/>
      <c r="V49" s="253"/>
      <c r="W49" s="234"/>
      <c r="X49" s="234"/>
      <c r="Y49" s="234"/>
      <c r="Z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2"/>
      <c r="AS49" s="232"/>
      <c r="AT49" s="232"/>
      <c r="AU49" s="232"/>
      <c r="AV49" s="232"/>
      <c r="AW49" s="232"/>
      <c r="AX49" s="232"/>
      <c r="AY49" s="232"/>
      <c r="AZ49" s="232"/>
    </row>
    <row r="50" s="35" customFormat="true" ht="23.25" hidden="true" customHeight="false" outlineLevel="0" collapsed="false">
      <c r="A50" s="136" t="s">
        <v>45</v>
      </c>
      <c r="B50" s="137"/>
      <c r="C50" s="138"/>
      <c r="D50" s="139"/>
      <c r="E50" s="140" t="n">
        <f aca="false">'Приложение 1 (ОТЧЕТНЫЙ ПЕРИОД) '!E40</f>
        <v>0</v>
      </c>
      <c r="F50" s="140" t="n">
        <f aca="false">'Приложение 1 (ОТЧЕТНЫЙ ПЕРИОД) '!F40</f>
        <v>0</v>
      </c>
      <c r="G50" s="140" t="n">
        <f aca="false">'Приложение 1 (ОТЧЕТНЫЙ ПЕРИОД) '!G40</f>
        <v>0</v>
      </c>
      <c r="H50" s="140" t="n">
        <f aca="false">'Приложение 1 (ОТЧЕТНЫЙ ПЕРИОД) '!H40</f>
        <v>0</v>
      </c>
      <c r="I50" s="140" t="n">
        <f aca="false">'Приложение 1 (ОТЧЕТНЫЙ ПЕРИОД) '!I40</f>
        <v>0</v>
      </c>
      <c r="J50" s="140"/>
      <c r="K50" s="141" t="n">
        <f aca="false">'Приложение 1 (ОТЧЕТНЫЙ ПЕРИОД) '!K40</f>
        <v>0</v>
      </c>
      <c r="L50" s="140" t="n">
        <f aca="false">'Приложение 1 (ОТЧЕТНЫЙ ПЕРИОД) '!L40</f>
        <v>0</v>
      </c>
      <c r="M50" s="140" t="n">
        <f aca="false">'Приложение 1 (ОТЧЕТНЫЙ ПЕРИОД) '!M40</f>
        <v>0</v>
      </c>
      <c r="N50" s="142" t="n">
        <f aca="false">'Приложение 1 (ОТЧЕТНЫЙ ПЕРИОД) '!N40</f>
        <v>0</v>
      </c>
      <c r="O50" s="207"/>
      <c r="P50" s="263"/>
      <c r="Q50" s="341"/>
      <c r="R50" s="341"/>
      <c r="S50" s="253"/>
      <c r="T50" s="253"/>
      <c r="U50" s="253"/>
      <c r="V50" s="253"/>
      <c r="W50" s="234"/>
      <c r="X50" s="234"/>
      <c r="Y50" s="234"/>
      <c r="Z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2"/>
      <c r="AS50" s="232"/>
      <c r="AT50" s="232"/>
      <c r="AU50" s="232"/>
      <c r="AV50" s="232"/>
      <c r="AW50" s="232"/>
      <c r="AX50" s="232"/>
      <c r="AY50" s="232"/>
      <c r="AZ50" s="232"/>
    </row>
    <row r="51" s="35" customFormat="true" ht="22.5" hidden="true" customHeight="true" outlineLevel="0" collapsed="false">
      <c r="A51" s="136"/>
      <c r="B51" s="143"/>
      <c r="C51" s="144"/>
      <c r="D51" s="145"/>
      <c r="E51" s="146" t="n">
        <f aca="false">'Приложение 1 (ОТЧЕТНЫЙ ПЕРИОД) '!E41</f>
        <v>0</v>
      </c>
      <c r="F51" s="147" t="n">
        <f aca="false">'Приложение 1 (ОТЧЕТНЫЙ ПЕРИОД) '!F41</f>
        <v>0</v>
      </c>
      <c r="G51" s="147" t="n">
        <f aca="false">'Приложение 1 (ОТЧЕТНЫЙ ПЕРИОД) '!G41</f>
        <v>0</v>
      </c>
      <c r="H51" s="147" t="n">
        <f aca="false">'Приложение 1 (ОТЧЕТНЫЙ ПЕРИОД) '!H41</f>
        <v>0</v>
      </c>
      <c r="I51" s="147" t="n">
        <f aca="false">'Приложение 1 (ОТЧЕТНЫЙ ПЕРИОД) '!I41</f>
        <v>0</v>
      </c>
      <c r="J51" s="148"/>
      <c r="K51" s="149" t="n">
        <f aca="false">'Приложение 1 (ОТЧЕТНЫЙ ПЕРИОД) '!K41</f>
        <v>0</v>
      </c>
      <c r="L51" s="147" t="n">
        <f aca="false">'Приложение 1 (ОТЧЕТНЫЙ ПЕРИОД) '!L41</f>
        <v>0</v>
      </c>
      <c r="M51" s="147" t="n">
        <f aca="false">'Приложение 1 (ОТЧЕТНЫЙ ПЕРИОД) '!M41</f>
        <v>0</v>
      </c>
      <c r="N51" s="150" t="n">
        <f aca="false">'Приложение 1 (ОТЧЕТНЫЙ ПЕРИОД) '!N41</f>
        <v>0</v>
      </c>
      <c r="O51" s="207"/>
      <c r="P51" s="263"/>
      <c r="Q51" s="341"/>
      <c r="R51" s="341"/>
      <c r="S51" s="253"/>
      <c r="T51" s="253"/>
      <c r="U51" s="253"/>
      <c r="V51" s="253"/>
      <c r="W51" s="234"/>
      <c r="X51" s="234"/>
      <c r="Y51" s="234"/>
      <c r="Z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2"/>
      <c r="AS51" s="232"/>
      <c r="AT51" s="232"/>
      <c r="AU51" s="232"/>
      <c r="AV51" s="232"/>
      <c r="AW51" s="232"/>
      <c r="AX51" s="232"/>
      <c r="AY51" s="232"/>
      <c r="AZ51" s="232"/>
    </row>
    <row r="52" s="35" customFormat="true" ht="23.25" hidden="true" customHeight="false" outlineLevel="0" collapsed="false">
      <c r="A52" s="151" t="s">
        <v>46</v>
      </c>
      <c r="B52" s="152"/>
      <c r="C52" s="153"/>
      <c r="D52" s="154"/>
      <c r="E52" s="155" t="n">
        <f aca="false">'Приложение 1 (ОТЧЕТНЫЙ ПЕРИОД) '!E42</f>
        <v>0</v>
      </c>
      <c r="F52" s="155" t="n">
        <f aca="false">'Приложение 1 (ОТЧЕТНЫЙ ПЕРИОД) '!F42</f>
        <v>0</v>
      </c>
      <c r="G52" s="155" t="n">
        <f aca="false">'Приложение 1 (ОТЧЕТНЫЙ ПЕРИОД) '!G42</f>
        <v>0</v>
      </c>
      <c r="H52" s="155" t="n">
        <f aca="false">'Приложение 1 (ОТЧЕТНЫЙ ПЕРИОД) '!H42</f>
        <v>0</v>
      </c>
      <c r="I52" s="155" t="n">
        <f aca="false">'Приложение 1 (ОТЧЕТНЫЙ ПЕРИОД) '!I42</f>
        <v>0</v>
      </c>
      <c r="J52" s="155"/>
      <c r="K52" s="156" t="n">
        <f aca="false">'Приложение 1 (ОТЧЕТНЫЙ ПЕРИОД) '!K42</f>
        <v>0</v>
      </c>
      <c r="L52" s="155" t="n">
        <f aca="false">'Приложение 1 (ОТЧЕТНЫЙ ПЕРИОД) '!L42</f>
        <v>0</v>
      </c>
      <c r="M52" s="155" t="n">
        <f aca="false">'Приложение 1 (ОТЧЕТНЫЙ ПЕРИОД) '!M42</f>
        <v>0</v>
      </c>
      <c r="N52" s="157" t="n">
        <f aca="false">'Приложение 1 (ОТЧЕТНЫЙ ПЕРИОД) '!N42</f>
        <v>0</v>
      </c>
      <c r="O52" s="207"/>
      <c r="P52" s="263"/>
      <c r="Q52" s="341"/>
      <c r="R52" s="341"/>
      <c r="S52" s="253"/>
      <c r="T52" s="253"/>
      <c r="U52" s="253"/>
      <c r="V52" s="253"/>
      <c r="W52" s="234"/>
      <c r="X52" s="234"/>
      <c r="Y52" s="234"/>
      <c r="Z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2"/>
      <c r="AS52" s="232"/>
      <c r="AT52" s="232"/>
      <c r="AU52" s="232"/>
      <c r="AV52" s="232"/>
      <c r="AW52" s="232"/>
      <c r="AX52" s="232"/>
      <c r="AY52" s="232"/>
      <c r="AZ52" s="232"/>
    </row>
    <row r="53" s="35" customFormat="true" ht="22.5" hidden="true" customHeight="true" outlineLevel="0" collapsed="false">
      <c r="A53" s="151"/>
      <c r="B53" s="143"/>
      <c r="C53" s="144"/>
      <c r="D53" s="145"/>
      <c r="E53" s="146" t="n">
        <f aca="false">'Приложение 1 (ОТЧЕТНЫЙ ПЕРИОД) '!E43</f>
        <v>0</v>
      </c>
      <c r="F53" s="147" t="n">
        <f aca="false">'Приложение 1 (ОТЧЕТНЫЙ ПЕРИОД) '!F43</f>
        <v>0</v>
      </c>
      <c r="G53" s="147" t="n">
        <f aca="false">'Приложение 1 (ОТЧЕТНЫЙ ПЕРИОД) '!G43</f>
        <v>0</v>
      </c>
      <c r="H53" s="147" t="n">
        <f aca="false">'Приложение 1 (ОТЧЕТНЫЙ ПЕРИОД) '!H43</f>
        <v>0</v>
      </c>
      <c r="I53" s="147" t="n">
        <f aca="false">'Приложение 1 (ОТЧЕТНЫЙ ПЕРИОД) '!I43</f>
        <v>0</v>
      </c>
      <c r="J53" s="148"/>
      <c r="K53" s="149" t="n">
        <f aca="false">'Приложение 1 (ОТЧЕТНЫЙ ПЕРИОД) '!K43</f>
        <v>0</v>
      </c>
      <c r="L53" s="147" t="n">
        <f aca="false">'Приложение 1 (ОТЧЕТНЫЙ ПЕРИОД) '!L43</f>
        <v>0</v>
      </c>
      <c r="M53" s="147" t="n">
        <f aca="false">'Приложение 1 (ОТЧЕТНЫЙ ПЕРИОД) '!M43</f>
        <v>0</v>
      </c>
      <c r="N53" s="150" t="n">
        <f aca="false">'Приложение 1 (ОТЧЕТНЫЙ ПЕРИОД) '!N43</f>
        <v>0</v>
      </c>
      <c r="O53" s="207"/>
      <c r="P53" s="263"/>
      <c r="Q53" s="341"/>
      <c r="R53" s="341"/>
      <c r="S53" s="253"/>
      <c r="T53" s="253"/>
      <c r="U53" s="253"/>
      <c r="V53" s="253"/>
      <c r="W53" s="234"/>
      <c r="X53" s="234"/>
      <c r="Y53" s="234"/>
      <c r="Z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2"/>
      <c r="AS53" s="232"/>
      <c r="AT53" s="232"/>
      <c r="AU53" s="232"/>
      <c r="AV53" s="232"/>
      <c r="AW53" s="232"/>
      <c r="AX53" s="232"/>
      <c r="AY53" s="232"/>
      <c r="AZ53" s="232"/>
    </row>
    <row r="54" s="35" customFormat="true" ht="23.25" hidden="true" customHeight="false" outlineLevel="0" collapsed="false">
      <c r="A54" s="151" t="s">
        <v>47</v>
      </c>
      <c r="B54" s="152"/>
      <c r="C54" s="153"/>
      <c r="D54" s="154"/>
      <c r="E54" s="155" t="n">
        <f aca="false">'Приложение 1 (ОТЧЕТНЫЙ ПЕРИОД) '!E44</f>
        <v>0</v>
      </c>
      <c r="F54" s="155" t="n">
        <f aca="false">'Приложение 1 (ОТЧЕТНЫЙ ПЕРИОД) '!F44</f>
        <v>0</v>
      </c>
      <c r="G54" s="155" t="n">
        <f aca="false">'Приложение 1 (ОТЧЕТНЫЙ ПЕРИОД) '!G44</f>
        <v>0</v>
      </c>
      <c r="H54" s="155" t="n">
        <f aca="false">'Приложение 1 (ОТЧЕТНЫЙ ПЕРИОД) '!H44</f>
        <v>0</v>
      </c>
      <c r="I54" s="155" t="n">
        <f aca="false">'Приложение 1 (ОТЧЕТНЫЙ ПЕРИОД) '!I44</f>
        <v>0</v>
      </c>
      <c r="J54" s="155"/>
      <c r="K54" s="156" t="n">
        <f aca="false">'Приложение 1 (ОТЧЕТНЫЙ ПЕРИОД) '!K44</f>
        <v>0</v>
      </c>
      <c r="L54" s="155" t="n">
        <f aca="false">'Приложение 1 (ОТЧЕТНЫЙ ПЕРИОД) '!L44</f>
        <v>0</v>
      </c>
      <c r="M54" s="155" t="n">
        <f aca="false">'Приложение 1 (ОТЧЕТНЫЙ ПЕРИОД) '!M44</f>
        <v>0</v>
      </c>
      <c r="N54" s="157" t="n">
        <f aca="false">'Приложение 1 (ОТЧЕТНЫЙ ПЕРИОД) '!N44</f>
        <v>0</v>
      </c>
      <c r="O54" s="207"/>
      <c r="P54" s="263"/>
      <c r="Q54" s="341"/>
      <c r="R54" s="341"/>
      <c r="S54" s="253"/>
      <c r="T54" s="253"/>
      <c r="U54" s="253"/>
      <c r="V54" s="253"/>
      <c r="W54" s="234"/>
      <c r="X54" s="234"/>
      <c r="Y54" s="234"/>
      <c r="Z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2"/>
      <c r="AS54" s="232"/>
      <c r="AT54" s="232"/>
      <c r="AU54" s="232"/>
      <c r="AV54" s="232"/>
      <c r="AW54" s="232"/>
      <c r="AX54" s="232"/>
      <c r="AY54" s="232"/>
      <c r="AZ54" s="232"/>
    </row>
    <row r="55" s="35" customFormat="true" ht="22.5" hidden="true" customHeight="true" outlineLevel="0" collapsed="false">
      <c r="A55" s="151"/>
      <c r="B55" s="143"/>
      <c r="C55" s="144"/>
      <c r="D55" s="145"/>
      <c r="E55" s="146" t="n">
        <f aca="false">'Приложение 1 (ОТЧЕТНЫЙ ПЕРИОД) '!E45</f>
        <v>0</v>
      </c>
      <c r="F55" s="147" t="n">
        <f aca="false">'Приложение 1 (ОТЧЕТНЫЙ ПЕРИОД) '!F45</f>
        <v>0</v>
      </c>
      <c r="G55" s="147" t="n">
        <f aca="false">'Приложение 1 (ОТЧЕТНЫЙ ПЕРИОД) '!G45</f>
        <v>0</v>
      </c>
      <c r="H55" s="147" t="n">
        <f aca="false">'Приложение 1 (ОТЧЕТНЫЙ ПЕРИОД) '!H45</f>
        <v>0</v>
      </c>
      <c r="I55" s="147" t="n">
        <f aca="false">'Приложение 1 (ОТЧЕТНЫЙ ПЕРИОД) '!I45</f>
        <v>0</v>
      </c>
      <c r="J55" s="148"/>
      <c r="K55" s="149" t="n">
        <f aca="false">'Приложение 1 (ОТЧЕТНЫЙ ПЕРИОД) '!K45</f>
        <v>0</v>
      </c>
      <c r="L55" s="147" t="n">
        <f aca="false">'Приложение 1 (ОТЧЕТНЫЙ ПЕРИОД) '!L45</f>
        <v>0</v>
      </c>
      <c r="M55" s="147" t="n">
        <f aca="false">'Приложение 1 (ОТЧЕТНЫЙ ПЕРИОД) '!M45</f>
        <v>0</v>
      </c>
      <c r="N55" s="150" t="n">
        <f aca="false">'Приложение 1 (ОТЧЕТНЫЙ ПЕРИОД) '!N45</f>
        <v>0</v>
      </c>
      <c r="O55" s="207"/>
      <c r="P55" s="263"/>
      <c r="Q55" s="341"/>
      <c r="R55" s="341"/>
      <c r="S55" s="253"/>
      <c r="T55" s="253"/>
      <c r="U55" s="253"/>
      <c r="V55" s="253"/>
      <c r="W55" s="234"/>
      <c r="X55" s="234"/>
      <c r="Y55" s="234"/>
      <c r="Z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2"/>
      <c r="AS55" s="232"/>
      <c r="AT55" s="232"/>
      <c r="AU55" s="232"/>
      <c r="AV55" s="232"/>
      <c r="AW55" s="232"/>
      <c r="AX55" s="232"/>
      <c r="AY55" s="232"/>
      <c r="AZ55" s="232"/>
    </row>
    <row r="56" s="35" customFormat="true" ht="23.25" hidden="true" customHeight="false" outlineLevel="0" collapsed="false">
      <c r="A56" s="158" t="s">
        <v>48</v>
      </c>
      <c r="B56" s="152"/>
      <c r="C56" s="153"/>
      <c r="D56" s="154"/>
      <c r="E56" s="155" t="n">
        <f aca="false">'Приложение 1 (ОТЧЕТНЫЙ ПЕРИОД) '!E46</f>
        <v>0</v>
      </c>
      <c r="F56" s="155" t="n">
        <f aca="false">'Приложение 1 (ОТЧЕТНЫЙ ПЕРИОД) '!F46</f>
        <v>0</v>
      </c>
      <c r="G56" s="155" t="n">
        <f aca="false">'Приложение 1 (ОТЧЕТНЫЙ ПЕРИОД) '!G46</f>
        <v>0</v>
      </c>
      <c r="H56" s="155" t="n">
        <f aca="false">'Приложение 1 (ОТЧЕТНЫЙ ПЕРИОД) '!H46</f>
        <v>0</v>
      </c>
      <c r="I56" s="155" t="n">
        <f aca="false">'Приложение 1 (ОТЧЕТНЫЙ ПЕРИОД) '!I46</f>
        <v>0</v>
      </c>
      <c r="J56" s="155"/>
      <c r="K56" s="156" t="n">
        <f aca="false">'Приложение 1 (ОТЧЕТНЫЙ ПЕРИОД) '!K46</f>
        <v>0</v>
      </c>
      <c r="L56" s="155" t="n">
        <f aca="false">'Приложение 1 (ОТЧЕТНЫЙ ПЕРИОД) '!L46</f>
        <v>0</v>
      </c>
      <c r="M56" s="155" t="n">
        <f aca="false">'Приложение 1 (ОТЧЕТНЫЙ ПЕРИОД) '!M46</f>
        <v>0</v>
      </c>
      <c r="N56" s="157" t="n">
        <f aca="false">'Приложение 1 (ОТЧЕТНЫЙ ПЕРИОД) '!N46</f>
        <v>0</v>
      </c>
      <c r="O56" s="207"/>
      <c r="P56" s="263"/>
      <c r="Q56" s="341"/>
      <c r="R56" s="341"/>
      <c r="S56" s="253"/>
      <c r="T56" s="253"/>
      <c r="U56" s="253"/>
      <c r="V56" s="253"/>
      <c r="W56" s="234"/>
      <c r="X56" s="234"/>
      <c r="Y56" s="234"/>
      <c r="Z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2"/>
      <c r="AS56" s="232"/>
      <c r="AT56" s="232"/>
      <c r="AU56" s="232"/>
      <c r="AV56" s="232"/>
      <c r="AW56" s="232"/>
      <c r="AX56" s="232"/>
      <c r="AY56" s="232"/>
      <c r="AZ56" s="232"/>
    </row>
    <row r="57" s="35" customFormat="true" ht="23.25" hidden="true" customHeight="true" outlineLevel="0" collapsed="false">
      <c r="A57" s="158"/>
      <c r="B57" s="159"/>
      <c r="C57" s="160"/>
      <c r="D57" s="161"/>
      <c r="E57" s="162" t="n">
        <f aca="false">'Приложение 1 (ОТЧЕТНЫЙ ПЕРИОД) '!E47</f>
        <v>0</v>
      </c>
      <c r="F57" s="163" t="n">
        <f aca="false">'Приложение 1 (ОТЧЕТНЫЙ ПЕРИОД) '!F47</f>
        <v>0</v>
      </c>
      <c r="G57" s="163" t="n">
        <f aca="false">'Приложение 1 (ОТЧЕТНЫЙ ПЕРИОД) '!G47</f>
        <v>0</v>
      </c>
      <c r="H57" s="163" t="n">
        <f aca="false">'Приложение 1 (ОТЧЕТНЫЙ ПЕРИОД) '!H47</f>
        <v>0</v>
      </c>
      <c r="I57" s="163" t="n">
        <f aca="false">'Приложение 1 (ОТЧЕТНЫЙ ПЕРИОД) '!I47</f>
        <v>0</v>
      </c>
      <c r="J57" s="164"/>
      <c r="K57" s="165" t="n">
        <f aca="false">'Приложение 1 (ОТЧЕТНЫЙ ПЕРИОД) '!K47</f>
        <v>0</v>
      </c>
      <c r="L57" s="163" t="n">
        <f aca="false">'Приложение 1 (ОТЧЕТНЫЙ ПЕРИОД) '!L47</f>
        <v>0</v>
      </c>
      <c r="M57" s="163" t="n">
        <f aca="false">'Приложение 1 (ОТЧЕТНЫЙ ПЕРИОД) '!M47</f>
        <v>0</v>
      </c>
      <c r="N57" s="166" t="n">
        <f aca="false">'Приложение 1 (ОТЧЕТНЫЙ ПЕРИОД) '!N47</f>
        <v>0</v>
      </c>
      <c r="O57" s="207"/>
      <c r="P57" s="263"/>
      <c r="Q57" s="341"/>
      <c r="R57" s="341"/>
      <c r="S57" s="253"/>
      <c r="T57" s="253"/>
      <c r="U57" s="253"/>
      <c r="V57" s="253"/>
      <c r="W57" s="234"/>
      <c r="X57" s="234"/>
      <c r="Y57" s="234"/>
      <c r="Z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2"/>
      <c r="AS57" s="232"/>
      <c r="AT57" s="232"/>
      <c r="AU57" s="232"/>
      <c r="AV57" s="232"/>
      <c r="AW57" s="232"/>
      <c r="AX57" s="232"/>
      <c r="AY57" s="232"/>
      <c r="AZ57" s="232"/>
    </row>
    <row r="58" s="35" customFormat="true" ht="9.75" hidden="true" customHeight="true" outlineLevel="0" collapsed="false">
      <c r="D58" s="338"/>
      <c r="E58" s="339"/>
      <c r="F58" s="339"/>
      <c r="G58" s="339"/>
      <c r="H58" s="339"/>
      <c r="I58" s="339"/>
      <c r="J58" s="339"/>
      <c r="K58" s="340"/>
      <c r="L58" s="339"/>
      <c r="M58" s="339"/>
      <c r="N58" s="339"/>
      <c r="O58" s="207"/>
      <c r="P58" s="263"/>
      <c r="Q58" s="234"/>
      <c r="R58" s="234"/>
      <c r="S58" s="253"/>
      <c r="T58" s="253"/>
      <c r="U58" s="253"/>
      <c r="V58" s="253"/>
      <c r="W58" s="234"/>
      <c r="X58" s="234"/>
      <c r="Y58" s="234"/>
      <c r="Z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2"/>
      <c r="AS58" s="232"/>
      <c r="AT58" s="232"/>
      <c r="AU58" s="232"/>
      <c r="AV58" s="232"/>
      <c r="AW58" s="232"/>
      <c r="AX58" s="232"/>
      <c r="AY58" s="232"/>
      <c r="AZ58" s="232"/>
    </row>
    <row r="59" s="35" customFormat="true" ht="10.5" hidden="false" customHeight="true" outlineLevel="0" collapsed="false">
      <c r="D59" s="338"/>
      <c r="E59" s="339"/>
      <c r="F59" s="339"/>
      <c r="G59" s="339"/>
      <c r="H59" s="339"/>
      <c r="I59" s="339"/>
      <c r="J59" s="339"/>
      <c r="K59" s="340"/>
      <c r="L59" s="339"/>
      <c r="M59" s="339"/>
      <c r="N59" s="339"/>
      <c r="O59" s="207"/>
      <c r="P59" s="263"/>
      <c r="Q59" s="234"/>
      <c r="R59" s="234"/>
      <c r="S59" s="253"/>
      <c r="T59" s="253"/>
      <c r="U59" s="253"/>
      <c r="V59" s="253"/>
      <c r="W59" s="234"/>
      <c r="X59" s="234"/>
      <c r="Y59" s="234"/>
      <c r="Z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2"/>
      <c r="AS59" s="232"/>
      <c r="AT59" s="232"/>
      <c r="AU59" s="232"/>
      <c r="AV59" s="232"/>
      <c r="AW59" s="232"/>
      <c r="AX59" s="232"/>
      <c r="AY59" s="232"/>
      <c r="AZ59" s="232"/>
    </row>
    <row r="60" s="35" customFormat="true" ht="39.75" hidden="false" customHeight="true" outlineLevel="0" collapsed="false">
      <c r="A60" s="73"/>
      <c r="B60" s="74"/>
      <c r="C60" s="74"/>
      <c r="D60" s="74"/>
      <c r="E60" s="75" t="s">
        <v>49</v>
      </c>
      <c r="F60" s="76" t="s">
        <v>50</v>
      </c>
      <c r="G60" s="77"/>
      <c r="H60" s="74"/>
      <c r="I60" s="74"/>
      <c r="J60" s="74"/>
      <c r="K60" s="78"/>
      <c r="L60" s="74"/>
      <c r="M60" s="74"/>
      <c r="N60" s="79"/>
      <c r="O60" s="232"/>
      <c r="P60" s="208"/>
      <c r="Q60" s="234"/>
      <c r="R60" s="234"/>
      <c r="S60" s="253"/>
      <c r="T60" s="253"/>
      <c r="U60" s="253"/>
      <c r="V60" s="253"/>
      <c r="W60" s="234"/>
      <c r="X60" s="234"/>
      <c r="Y60" s="234"/>
      <c r="Z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2"/>
      <c r="AS60" s="232"/>
      <c r="AT60" s="232"/>
      <c r="AU60" s="232"/>
      <c r="AV60" s="232"/>
      <c r="AW60" s="232"/>
      <c r="AX60" s="232"/>
      <c r="AY60" s="232"/>
      <c r="AZ60" s="232"/>
    </row>
    <row r="61" s="35" customFormat="true" ht="40.5" hidden="false" customHeight="false" outlineLevel="0" collapsed="false">
      <c r="A61" s="116" t="str">
        <f aca="false">E60</f>
        <v>III</v>
      </c>
      <c r="B61" s="117" t="s">
        <v>41</v>
      </c>
      <c r="C61" s="118"/>
      <c r="D61" s="320" t="s">
        <v>24</v>
      </c>
      <c r="E61" s="321" t="n">
        <f aca="false">'Приложение 1 (ОТЧЕТНЫЙ ПЕРИОД) '!E89</f>
        <v>0</v>
      </c>
      <c r="F61" s="321" t="n">
        <f aca="false">'Приложение 1 (ОТЧЕТНЫЙ ПЕРИОД) '!F89</f>
        <v>0</v>
      </c>
      <c r="G61" s="321" t="n">
        <f aca="false">'Приложение 1 (ОТЧЕТНЫЙ ПЕРИОД) '!G89</f>
        <v>0</v>
      </c>
      <c r="H61" s="321" t="n">
        <f aca="false">'Приложение 1 (ОТЧЕТНЫЙ ПЕРИОД) '!H89</f>
        <v>0</v>
      </c>
      <c r="I61" s="321" t="n">
        <f aca="false">'Приложение 1 (ОТЧЕТНЫЙ ПЕРИОД) '!I89</f>
        <v>0</v>
      </c>
      <c r="J61" s="322"/>
      <c r="K61" s="323" t="n">
        <f aca="false">'Приложение 1 (ОТЧЕТНЫЙ ПЕРИОД) '!K89</f>
        <v>0</v>
      </c>
      <c r="L61" s="321" t="n">
        <f aca="false">'Приложение 1 (ОТЧЕТНЫЙ ПЕРИОД) '!L89</f>
        <v>0</v>
      </c>
      <c r="M61" s="321" t="n">
        <f aca="false">'Приложение 1 (ОТЧЕТНЫЙ ПЕРИОД) '!M89</f>
        <v>0</v>
      </c>
      <c r="N61" s="324" t="n">
        <f aca="false">'Приложение 1 (ОТЧЕТНЫЙ ПЕРИОД) '!N89</f>
        <v>0</v>
      </c>
      <c r="O61" s="232"/>
      <c r="P61" s="208"/>
      <c r="Q61" s="234"/>
      <c r="R61" s="325" t="str">
        <f aca="false">B62</f>
        <v>ОБРАЗОВАНИЕ</v>
      </c>
      <c r="S61" s="326" t="str">
        <f aca="false">D61</f>
        <v>Всего</v>
      </c>
      <c r="T61" s="326" t="n">
        <f aca="false">E61</f>
        <v>0</v>
      </c>
      <c r="U61" s="326" t="n">
        <f aca="false">F61</f>
        <v>0</v>
      </c>
      <c r="V61" s="326" t="n">
        <f aca="false">G61</f>
        <v>0</v>
      </c>
      <c r="W61" s="326" t="e">
        <f aca="false">F61/E61%</f>
        <v>#DIV/0!</v>
      </c>
      <c r="X61" s="327" t="e">
        <f aca="false">G61/F61%</f>
        <v>#DIV/0!</v>
      </c>
      <c r="Y61" s="236" t="e">
        <f aca="false">V61/T61%</f>
        <v>#DIV/0!</v>
      </c>
      <c r="Z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2"/>
      <c r="AS61" s="232"/>
      <c r="AT61" s="232"/>
      <c r="AU61" s="232"/>
      <c r="AV61" s="232"/>
      <c r="AW61" s="232"/>
      <c r="AX61" s="232"/>
      <c r="AY61" s="232"/>
      <c r="AZ61" s="232"/>
    </row>
    <row r="62" s="35" customFormat="true" ht="23.25" hidden="false" customHeight="true" outlineLevel="0" collapsed="false">
      <c r="A62" s="116"/>
      <c r="B62" s="124" t="str">
        <f aca="false">F60</f>
        <v>ОБРАЗОВАНИЕ</v>
      </c>
      <c r="C62" s="118"/>
      <c r="D62" s="125" t="s">
        <v>25</v>
      </c>
      <c r="E62" s="328" t="n">
        <f aca="false">'Приложение 1 (ОТЧЕТНЫЙ ПЕРИОД) '!E90</f>
        <v>0</v>
      </c>
      <c r="F62" s="328" t="n">
        <f aca="false">'Приложение 1 (ОТЧЕТНЫЙ ПЕРИОД) '!F90</f>
        <v>0</v>
      </c>
      <c r="G62" s="328" t="n">
        <f aca="false">'Приложение 1 (ОТЧЕТНЫЙ ПЕРИОД) '!G90</f>
        <v>0</v>
      </c>
      <c r="H62" s="328" t="n">
        <f aca="false">'Приложение 1 (ОТЧЕТНЫЙ ПЕРИОД) '!H90</f>
        <v>0</v>
      </c>
      <c r="I62" s="328" t="n">
        <f aca="false">'Приложение 1 (ОТЧЕТНЫЙ ПЕРИОД) '!I90</f>
        <v>0</v>
      </c>
      <c r="J62" s="322"/>
      <c r="K62" s="329" t="n">
        <f aca="false">'Приложение 1 (ОТЧЕТНЫЙ ПЕРИОД) '!K90</f>
        <v>0</v>
      </c>
      <c r="L62" s="328" t="n">
        <f aca="false">'Приложение 1 (ОТЧЕТНЫЙ ПЕРИОД) '!L90</f>
        <v>0</v>
      </c>
      <c r="M62" s="328" t="n">
        <f aca="false">'Приложение 1 (ОТЧЕТНЫЙ ПЕРИОД) '!M90</f>
        <v>0</v>
      </c>
      <c r="N62" s="330" t="n">
        <f aca="false">'Приложение 1 (ОТЧЕТНЫЙ ПЕРИОД) '!N90</f>
        <v>0</v>
      </c>
      <c r="O62" s="232"/>
      <c r="P62" s="208"/>
      <c r="Q62" s="234"/>
      <c r="R62" s="325"/>
      <c r="S62" s="239"/>
      <c r="T62" s="239"/>
      <c r="U62" s="239"/>
      <c r="V62" s="239"/>
      <c r="W62" s="240"/>
      <c r="X62" s="241"/>
      <c r="Y62" s="234"/>
      <c r="Z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2"/>
      <c r="AS62" s="232"/>
      <c r="AT62" s="232"/>
      <c r="AU62" s="232"/>
      <c r="AV62" s="232"/>
      <c r="AW62" s="232"/>
      <c r="AX62" s="232"/>
      <c r="AY62" s="232"/>
      <c r="AZ62" s="232"/>
    </row>
    <row r="63" s="35" customFormat="true" ht="23.25" hidden="false" customHeight="true" outlineLevel="0" collapsed="false">
      <c r="A63" s="116"/>
      <c r="B63" s="124"/>
      <c r="C63" s="118"/>
      <c r="D63" s="125" t="s">
        <v>26</v>
      </c>
      <c r="E63" s="328" t="n">
        <f aca="false">'Приложение 1 (ОТЧЕТНЫЙ ПЕРИОД) '!E91</f>
        <v>0</v>
      </c>
      <c r="F63" s="328" t="n">
        <f aca="false">'Приложение 1 (ОТЧЕТНЫЙ ПЕРИОД) '!F91</f>
        <v>0</v>
      </c>
      <c r="G63" s="328" t="n">
        <f aca="false">'Приложение 1 (ОТЧЕТНЫЙ ПЕРИОД) '!G91</f>
        <v>0</v>
      </c>
      <c r="H63" s="328" t="n">
        <f aca="false">'Приложение 1 (ОТЧЕТНЫЙ ПЕРИОД) '!H91</f>
        <v>0</v>
      </c>
      <c r="I63" s="328" t="n">
        <f aca="false">'Приложение 1 (ОТЧЕТНЫЙ ПЕРИОД) '!I91</f>
        <v>0</v>
      </c>
      <c r="J63" s="322"/>
      <c r="K63" s="329" t="n">
        <f aca="false">'Приложение 1 (ОТЧЕТНЫЙ ПЕРИОД) '!K91</f>
        <v>0</v>
      </c>
      <c r="L63" s="328" t="n">
        <f aca="false">'Приложение 1 (ОТЧЕТНЫЙ ПЕРИОД) '!L91</f>
        <v>0</v>
      </c>
      <c r="M63" s="328" t="n">
        <f aca="false">'Приложение 1 (ОТЧЕТНЫЙ ПЕРИОД) '!M91</f>
        <v>0</v>
      </c>
      <c r="N63" s="330" t="n">
        <f aca="false">'Приложение 1 (ОТЧЕТНЫЙ ПЕРИОД) '!N91</f>
        <v>0</v>
      </c>
      <c r="O63" s="232"/>
      <c r="P63" s="208"/>
      <c r="Q63" s="234"/>
      <c r="R63" s="325"/>
      <c r="S63" s="239"/>
      <c r="T63" s="239"/>
      <c r="U63" s="239"/>
      <c r="V63" s="239"/>
      <c r="W63" s="240"/>
      <c r="X63" s="241"/>
      <c r="Y63" s="234"/>
      <c r="Z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2"/>
      <c r="AS63" s="232"/>
      <c r="AT63" s="232"/>
      <c r="AU63" s="232"/>
      <c r="AV63" s="232"/>
      <c r="AW63" s="232"/>
      <c r="AX63" s="232"/>
      <c r="AY63" s="232"/>
      <c r="AZ63" s="232"/>
    </row>
    <row r="64" s="35" customFormat="true" ht="23.25" hidden="false" customHeight="true" outlineLevel="0" collapsed="false">
      <c r="A64" s="116"/>
      <c r="B64" s="124"/>
      <c r="C64" s="118"/>
      <c r="D64" s="131" t="s">
        <v>27</v>
      </c>
      <c r="E64" s="331" t="n">
        <f aca="false">'Приложение 1 (ОТЧЕТНЫЙ ПЕРИОД) '!E92</f>
        <v>0</v>
      </c>
      <c r="F64" s="331" t="n">
        <f aca="false">'Приложение 1 (ОТЧЕТНЫЙ ПЕРИОД) '!F92</f>
        <v>0</v>
      </c>
      <c r="G64" s="331" t="n">
        <f aca="false">'Приложение 1 (ОТЧЕТНЫЙ ПЕРИОД) '!G92</f>
        <v>0</v>
      </c>
      <c r="H64" s="331" t="n">
        <f aca="false">'Приложение 1 (ОТЧЕТНЫЙ ПЕРИОД) '!H92</f>
        <v>0</v>
      </c>
      <c r="I64" s="331" t="n">
        <f aca="false">'Приложение 1 (ОТЧЕТНЫЙ ПЕРИОД) '!I92</f>
        <v>0</v>
      </c>
      <c r="J64" s="322"/>
      <c r="K64" s="332" t="n">
        <f aca="false">'Приложение 1 (ОТЧЕТНЫЙ ПЕРИОД) '!K92</f>
        <v>0</v>
      </c>
      <c r="L64" s="331" t="n">
        <f aca="false">'Приложение 1 (ОТЧЕТНЫЙ ПЕРИОД) '!L92</f>
        <v>0</v>
      </c>
      <c r="M64" s="331" t="n">
        <f aca="false">'Приложение 1 (ОТЧЕТНЫЙ ПЕРИОД) '!M92</f>
        <v>0</v>
      </c>
      <c r="N64" s="333" t="n">
        <f aca="false">'Приложение 1 (ОТЧЕТНЫЙ ПЕРИОД) '!N92</f>
        <v>0</v>
      </c>
      <c r="O64" s="232"/>
      <c r="P64" s="208"/>
      <c r="Q64" s="234"/>
      <c r="R64" s="325"/>
      <c r="S64" s="244"/>
      <c r="T64" s="244"/>
      <c r="U64" s="244"/>
      <c r="V64" s="244"/>
      <c r="W64" s="245"/>
      <c r="X64" s="246"/>
      <c r="Y64" s="234"/>
      <c r="Z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2"/>
      <c r="AS64" s="232"/>
      <c r="AT64" s="232"/>
      <c r="AU64" s="232"/>
      <c r="AV64" s="232"/>
      <c r="AW64" s="232"/>
      <c r="AX64" s="232"/>
      <c r="AY64" s="232"/>
      <c r="AZ64" s="232"/>
    </row>
    <row r="65" s="35" customFormat="true" ht="23.25" hidden="false" customHeight="false" outlineLevel="0" collapsed="false">
      <c r="C65" s="334"/>
      <c r="D65" s="335" t="s">
        <v>123</v>
      </c>
      <c r="E65" s="336" t="n">
        <f aca="false">E62+E63+E64</f>
        <v>0</v>
      </c>
      <c r="F65" s="336" t="n">
        <f aca="false">F62+F63+F64</f>
        <v>0</v>
      </c>
      <c r="G65" s="336" t="n">
        <f aca="false">G62+G63+G64</f>
        <v>0</v>
      </c>
      <c r="H65" s="336" t="n">
        <f aca="false">H62+H63+H64</f>
        <v>0</v>
      </c>
      <c r="I65" s="336" t="n">
        <f aca="false">I62+I63+I64</f>
        <v>0</v>
      </c>
      <c r="J65" s="336"/>
      <c r="K65" s="337" t="n">
        <f aca="false">K62+K63+K64</f>
        <v>0</v>
      </c>
      <c r="L65" s="336" t="n">
        <f aca="false">L62+L63+L64</f>
        <v>0</v>
      </c>
      <c r="M65" s="336" t="n">
        <f aca="false">M62+M63+M64</f>
        <v>0</v>
      </c>
      <c r="N65" s="336" t="n">
        <f aca="false">N62+N63+N64</f>
        <v>0</v>
      </c>
      <c r="O65" s="284"/>
      <c r="P65" s="285" t="n">
        <f aca="false">SUM(E65:O65)</f>
        <v>0</v>
      </c>
      <c r="Q65" s="234"/>
      <c r="R65" s="234"/>
      <c r="S65" s="253"/>
      <c r="T65" s="253"/>
      <c r="U65" s="253"/>
      <c r="V65" s="253"/>
      <c r="W65" s="234"/>
      <c r="X65" s="234"/>
      <c r="Y65" s="234"/>
      <c r="Z65" s="234"/>
      <c r="AA65" s="234"/>
      <c r="AB65" s="253"/>
      <c r="AC65" s="253"/>
      <c r="AD65" s="253"/>
      <c r="AE65" s="253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2"/>
      <c r="AS65" s="232"/>
      <c r="AT65" s="232"/>
      <c r="AU65" s="232"/>
      <c r="AV65" s="232"/>
      <c r="AW65" s="232"/>
      <c r="AX65" s="232"/>
      <c r="AY65" s="232"/>
      <c r="AZ65" s="232"/>
    </row>
    <row r="66" s="35" customFormat="true" ht="24" hidden="false" customHeight="false" outlineLevel="0" collapsed="false">
      <c r="D66" s="338" t="s">
        <v>123</v>
      </c>
      <c r="E66" s="339" t="n">
        <f aca="false">E65-E61</f>
        <v>0</v>
      </c>
      <c r="F66" s="339" t="n">
        <f aca="false">F65-F61</f>
        <v>0</v>
      </c>
      <c r="G66" s="339" t="n">
        <f aca="false">G65-G61</f>
        <v>0</v>
      </c>
      <c r="H66" s="339" t="n">
        <f aca="false">H65-H61</f>
        <v>0</v>
      </c>
      <c r="I66" s="339" t="n">
        <f aca="false">I65-I61</f>
        <v>0</v>
      </c>
      <c r="J66" s="339"/>
      <c r="K66" s="340" t="n">
        <f aca="false">K65-K61</f>
        <v>0</v>
      </c>
      <c r="L66" s="339" t="n">
        <f aca="false">L65-L61</f>
        <v>0</v>
      </c>
      <c r="M66" s="339" t="n">
        <f aca="false">M65-M61</f>
        <v>0</v>
      </c>
      <c r="N66" s="339" t="n">
        <f aca="false">N65-N61</f>
        <v>0</v>
      </c>
      <c r="O66" s="207"/>
      <c r="P66" s="263" t="n">
        <f aca="false">SUM(E66:O66)</f>
        <v>0</v>
      </c>
      <c r="Q66" s="234"/>
      <c r="R66" s="234"/>
      <c r="S66" s="253"/>
      <c r="T66" s="253"/>
      <c r="U66" s="253"/>
      <c r="V66" s="253"/>
      <c r="W66" s="234"/>
      <c r="X66" s="234"/>
      <c r="Y66" s="234"/>
      <c r="Z66" s="234"/>
      <c r="AA66" s="234"/>
      <c r="AB66" s="253"/>
      <c r="AC66" s="253"/>
      <c r="AD66" s="253"/>
      <c r="AE66" s="253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2"/>
      <c r="AS66" s="232"/>
      <c r="AT66" s="232"/>
      <c r="AU66" s="232"/>
      <c r="AV66" s="232"/>
      <c r="AW66" s="232"/>
      <c r="AX66" s="232"/>
      <c r="AY66" s="232"/>
      <c r="AZ66" s="232"/>
    </row>
    <row r="67" s="35" customFormat="true" ht="57.75" hidden="false" customHeight="true" outlineLevel="0" collapsed="false">
      <c r="A67" s="73"/>
      <c r="B67" s="74"/>
      <c r="C67" s="74"/>
      <c r="D67" s="74"/>
      <c r="E67" s="75" t="s">
        <v>51</v>
      </c>
      <c r="F67" s="76" t="s">
        <v>52</v>
      </c>
      <c r="G67" s="77"/>
      <c r="H67" s="74"/>
      <c r="I67" s="74"/>
      <c r="J67" s="74"/>
      <c r="K67" s="78"/>
      <c r="L67" s="74"/>
      <c r="M67" s="74"/>
      <c r="N67" s="79"/>
      <c r="O67" s="232"/>
      <c r="P67" s="208"/>
      <c r="Q67" s="234"/>
      <c r="R67" s="234"/>
      <c r="S67" s="253"/>
      <c r="T67" s="253"/>
      <c r="U67" s="253"/>
      <c r="V67" s="253"/>
      <c r="W67" s="234"/>
      <c r="X67" s="234"/>
      <c r="Y67" s="234"/>
      <c r="Z67" s="234"/>
      <c r="AA67" s="234"/>
      <c r="AB67" s="253"/>
      <c r="AC67" s="253"/>
      <c r="AD67" s="253"/>
      <c r="AE67" s="253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2"/>
      <c r="AS67" s="232"/>
      <c r="AT67" s="232"/>
      <c r="AU67" s="232"/>
      <c r="AV67" s="232"/>
      <c r="AW67" s="232"/>
      <c r="AX67" s="232"/>
      <c r="AY67" s="232"/>
      <c r="AZ67" s="232"/>
    </row>
    <row r="68" s="35" customFormat="true" ht="40.5" hidden="false" customHeight="false" outlineLevel="0" collapsed="false">
      <c r="A68" s="342" t="str">
        <f aca="false">E67</f>
        <v>IV</v>
      </c>
      <c r="B68" s="117" t="s">
        <v>41</v>
      </c>
      <c r="C68" s="343"/>
      <c r="D68" s="320" t="s">
        <v>24</v>
      </c>
      <c r="E68" s="321" t="n">
        <f aca="false">'Приложение 1 (ОТЧЕТНЫЙ ПЕРИОД) '!E112</f>
        <v>0</v>
      </c>
      <c r="F68" s="321" t="n">
        <f aca="false">'Приложение 1 (ОТЧЕТНЫЙ ПЕРИОД) '!F112</f>
        <v>0</v>
      </c>
      <c r="G68" s="321" t="n">
        <f aca="false">'Приложение 1 (ОТЧЕТНЫЙ ПЕРИОД) '!G112</f>
        <v>0</v>
      </c>
      <c r="H68" s="321" t="n">
        <f aca="false">'Приложение 1 (ОТЧЕТНЫЙ ПЕРИОД) '!H112</f>
        <v>0</v>
      </c>
      <c r="I68" s="321" t="n">
        <f aca="false">'Приложение 1 (ОТЧЕТНЫЙ ПЕРИОД) '!I112</f>
        <v>0</v>
      </c>
      <c r="J68" s="322"/>
      <c r="K68" s="323" t="n">
        <f aca="false">'Приложение 1 (ОТЧЕТНЫЙ ПЕРИОД) '!K112</f>
        <v>0</v>
      </c>
      <c r="L68" s="321" t="n">
        <f aca="false">'Приложение 1 (ОТЧЕТНЫЙ ПЕРИОД) '!L112</f>
        <v>0</v>
      </c>
      <c r="M68" s="321" t="n">
        <f aca="false">'Приложение 1 (ОТЧЕТНЫЙ ПЕРИОД) '!M112</f>
        <v>0</v>
      </c>
      <c r="N68" s="324" t="n">
        <f aca="false">'Приложение 1 (ОТЧЕТНЫЙ ПЕРИОД) '!N112</f>
        <v>0</v>
      </c>
      <c r="O68" s="232"/>
      <c r="P68" s="208"/>
      <c r="Q68" s="234"/>
      <c r="R68" s="325" t="str">
        <f aca="false">B69</f>
        <v>ЖИЛЬЕ И ГОРОДСКАЯ СРЕДА</v>
      </c>
      <c r="S68" s="326" t="str">
        <f aca="false">D68</f>
        <v>Всего</v>
      </c>
      <c r="T68" s="326" t="n">
        <f aca="false">E68</f>
        <v>0</v>
      </c>
      <c r="U68" s="326" t="n">
        <f aca="false">F68</f>
        <v>0</v>
      </c>
      <c r="V68" s="326" t="n">
        <f aca="false">G68</f>
        <v>0</v>
      </c>
      <c r="W68" s="326" t="e">
        <f aca="false">F68/E68%</f>
        <v>#DIV/0!</v>
      </c>
      <c r="X68" s="327" t="e">
        <f aca="false">G68/F68%</f>
        <v>#DIV/0!</v>
      </c>
      <c r="Y68" s="236" t="e">
        <f aca="false">V68/T68%</f>
        <v>#DIV/0!</v>
      </c>
      <c r="Z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2"/>
      <c r="AS68" s="232"/>
      <c r="AT68" s="232"/>
      <c r="AU68" s="232"/>
      <c r="AV68" s="232"/>
      <c r="AW68" s="232"/>
      <c r="AX68" s="232"/>
      <c r="AY68" s="232"/>
      <c r="AZ68" s="232"/>
    </row>
    <row r="69" s="35" customFormat="true" ht="20.25" hidden="false" customHeight="true" outlineLevel="0" collapsed="false">
      <c r="A69" s="342"/>
      <c r="B69" s="124" t="str">
        <f aca="false">F67</f>
        <v>ЖИЛЬЕ И ГОРОДСКАЯ СРЕДА</v>
      </c>
      <c r="C69" s="343"/>
      <c r="D69" s="125" t="s">
        <v>25</v>
      </c>
      <c r="E69" s="328" t="n">
        <f aca="false">'Приложение 1 (ОТЧЕТНЫЙ ПЕРИОД) '!E113</f>
        <v>0</v>
      </c>
      <c r="F69" s="328" t="n">
        <f aca="false">'Приложение 1 (ОТЧЕТНЫЙ ПЕРИОД) '!F113</f>
        <v>0</v>
      </c>
      <c r="G69" s="328" t="n">
        <f aca="false">'Приложение 1 (ОТЧЕТНЫЙ ПЕРИОД) '!G113</f>
        <v>0</v>
      </c>
      <c r="H69" s="328" t="n">
        <f aca="false">'Приложение 1 (ОТЧЕТНЫЙ ПЕРИОД) '!H113</f>
        <v>0</v>
      </c>
      <c r="I69" s="328" t="n">
        <f aca="false">'Приложение 1 (ОТЧЕТНЫЙ ПЕРИОД) '!I113</f>
        <v>0</v>
      </c>
      <c r="J69" s="322"/>
      <c r="K69" s="329" t="n">
        <f aca="false">'Приложение 1 (ОТЧЕТНЫЙ ПЕРИОД) '!K113</f>
        <v>0</v>
      </c>
      <c r="L69" s="328" t="n">
        <f aca="false">'Приложение 1 (ОТЧЕТНЫЙ ПЕРИОД) '!L113</f>
        <v>0</v>
      </c>
      <c r="M69" s="328" t="n">
        <f aca="false">'Приложение 1 (ОТЧЕТНЫЙ ПЕРИОД) '!M113</f>
        <v>0</v>
      </c>
      <c r="N69" s="330" t="n">
        <f aca="false">'Приложение 1 (ОТЧЕТНЫЙ ПЕРИОД) '!N113</f>
        <v>0</v>
      </c>
      <c r="O69" s="232"/>
      <c r="P69" s="208"/>
      <c r="Q69" s="234"/>
      <c r="R69" s="325"/>
      <c r="S69" s="239"/>
      <c r="T69" s="239"/>
      <c r="U69" s="239"/>
      <c r="V69" s="239"/>
      <c r="W69" s="240"/>
      <c r="X69" s="241"/>
      <c r="Y69" s="234"/>
      <c r="Z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2"/>
      <c r="AS69" s="232"/>
      <c r="AT69" s="232"/>
      <c r="AU69" s="232"/>
      <c r="AV69" s="232"/>
      <c r="AW69" s="232"/>
      <c r="AX69" s="232"/>
      <c r="AY69" s="232"/>
      <c r="AZ69" s="232"/>
    </row>
    <row r="70" s="35" customFormat="true" ht="20.25" hidden="false" customHeight="true" outlineLevel="0" collapsed="false">
      <c r="A70" s="342"/>
      <c r="B70" s="124"/>
      <c r="C70" s="343"/>
      <c r="D70" s="125" t="s">
        <v>26</v>
      </c>
      <c r="E70" s="328" t="n">
        <f aca="false">'Приложение 1 (ОТЧЕТНЫЙ ПЕРИОД) '!E114</f>
        <v>0</v>
      </c>
      <c r="F70" s="328" t="n">
        <f aca="false">'Приложение 1 (ОТЧЕТНЫЙ ПЕРИОД) '!F114</f>
        <v>0</v>
      </c>
      <c r="G70" s="328" t="n">
        <f aca="false">'Приложение 1 (ОТЧЕТНЫЙ ПЕРИОД) '!G114</f>
        <v>0</v>
      </c>
      <c r="H70" s="328" t="n">
        <f aca="false">'Приложение 1 (ОТЧЕТНЫЙ ПЕРИОД) '!H114</f>
        <v>0</v>
      </c>
      <c r="I70" s="328" t="n">
        <f aca="false">'Приложение 1 (ОТЧЕТНЫЙ ПЕРИОД) '!I114</f>
        <v>0</v>
      </c>
      <c r="J70" s="322"/>
      <c r="K70" s="329" t="n">
        <f aca="false">'Приложение 1 (ОТЧЕТНЫЙ ПЕРИОД) '!K114</f>
        <v>0</v>
      </c>
      <c r="L70" s="328" t="n">
        <f aca="false">'Приложение 1 (ОТЧЕТНЫЙ ПЕРИОД) '!L114</f>
        <v>0</v>
      </c>
      <c r="M70" s="328" t="n">
        <f aca="false">'Приложение 1 (ОТЧЕТНЫЙ ПЕРИОД) '!M114</f>
        <v>0</v>
      </c>
      <c r="N70" s="330" t="n">
        <f aca="false">'Приложение 1 (ОТЧЕТНЫЙ ПЕРИОД) '!N114</f>
        <v>0</v>
      </c>
      <c r="O70" s="232"/>
      <c r="P70" s="208"/>
      <c r="Q70" s="234"/>
      <c r="R70" s="325"/>
      <c r="S70" s="239"/>
      <c r="T70" s="239"/>
      <c r="U70" s="239"/>
      <c r="V70" s="239"/>
      <c r="W70" s="240"/>
      <c r="X70" s="241"/>
      <c r="Y70" s="234"/>
      <c r="Z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2"/>
      <c r="AS70" s="232"/>
      <c r="AT70" s="232"/>
      <c r="AU70" s="232"/>
      <c r="AV70" s="232"/>
      <c r="AW70" s="232"/>
      <c r="AX70" s="232"/>
      <c r="AY70" s="232"/>
      <c r="AZ70" s="232"/>
    </row>
    <row r="71" s="35" customFormat="true" ht="21" hidden="false" customHeight="true" outlineLevel="0" collapsed="false">
      <c r="A71" s="342"/>
      <c r="B71" s="124"/>
      <c r="C71" s="343"/>
      <c r="D71" s="131" t="s">
        <v>27</v>
      </c>
      <c r="E71" s="331" t="n">
        <f aca="false">'Приложение 1 (ОТЧЕТНЫЙ ПЕРИОД) '!E115</f>
        <v>0</v>
      </c>
      <c r="F71" s="331" t="n">
        <f aca="false">'Приложение 1 (ОТЧЕТНЫЙ ПЕРИОД) '!F115</f>
        <v>0</v>
      </c>
      <c r="G71" s="331" t="n">
        <f aca="false">'Приложение 1 (ОТЧЕТНЫЙ ПЕРИОД) '!G115</f>
        <v>0</v>
      </c>
      <c r="H71" s="331" t="n">
        <f aca="false">'Приложение 1 (ОТЧЕТНЫЙ ПЕРИОД) '!H115</f>
        <v>0</v>
      </c>
      <c r="I71" s="331" t="n">
        <f aca="false">'Приложение 1 (ОТЧЕТНЫЙ ПЕРИОД) '!I115</f>
        <v>0</v>
      </c>
      <c r="J71" s="322"/>
      <c r="K71" s="332" t="n">
        <f aca="false">'Приложение 1 (ОТЧЕТНЫЙ ПЕРИОД) '!K115</f>
        <v>0</v>
      </c>
      <c r="L71" s="331" t="n">
        <f aca="false">'Приложение 1 (ОТЧЕТНЫЙ ПЕРИОД) '!L115</f>
        <v>0</v>
      </c>
      <c r="M71" s="331" t="n">
        <f aca="false">'Приложение 1 (ОТЧЕТНЫЙ ПЕРИОД) '!M115</f>
        <v>0</v>
      </c>
      <c r="N71" s="333" t="n">
        <f aca="false">'Приложение 1 (ОТЧЕТНЫЙ ПЕРИОД) '!N115</f>
        <v>0</v>
      </c>
      <c r="O71" s="232"/>
      <c r="P71" s="208"/>
      <c r="Q71" s="234"/>
      <c r="R71" s="325"/>
      <c r="S71" s="244"/>
      <c r="T71" s="244"/>
      <c r="U71" s="244"/>
      <c r="V71" s="244"/>
      <c r="W71" s="245"/>
      <c r="X71" s="246"/>
      <c r="Y71" s="234"/>
      <c r="Z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2"/>
      <c r="AS71" s="232"/>
      <c r="AT71" s="232"/>
      <c r="AU71" s="232"/>
      <c r="AV71" s="232"/>
      <c r="AW71" s="232"/>
      <c r="AX71" s="232"/>
      <c r="AY71" s="232"/>
      <c r="AZ71" s="232"/>
    </row>
    <row r="72" s="35" customFormat="true" ht="23.25" hidden="false" customHeight="false" outlineLevel="0" collapsed="false">
      <c r="C72" s="334"/>
      <c r="D72" s="335" t="s">
        <v>123</v>
      </c>
      <c r="E72" s="336" t="n">
        <f aca="false">E69+E70+E71</f>
        <v>0</v>
      </c>
      <c r="F72" s="336" t="n">
        <f aca="false">F69+F70+F71</f>
        <v>0</v>
      </c>
      <c r="G72" s="336" t="n">
        <f aca="false">G69+G70+G71</f>
        <v>0</v>
      </c>
      <c r="H72" s="336" t="n">
        <f aca="false">H69+H70+H71</f>
        <v>0</v>
      </c>
      <c r="I72" s="336" t="n">
        <f aca="false">I69+I70+I71</f>
        <v>0</v>
      </c>
      <c r="J72" s="336"/>
      <c r="K72" s="337" t="n">
        <f aca="false">K69+K70+K71</f>
        <v>0</v>
      </c>
      <c r="L72" s="336" t="n">
        <f aca="false">L69+L70+L71</f>
        <v>0</v>
      </c>
      <c r="M72" s="336" t="n">
        <f aca="false">M69+M70+M71</f>
        <v>0</v>
      </c>
      <c r="N72" s="336" t="n">
        <f aca="false">N69+N70+N71</f>
        <v>0</v>
      </c>
      <c r="O72" s="284"/>
      <c r="P72" s="285" t="n">
        <f aca="false">SUM(E72:O72)</f>
        <v>0</v>
      </c>
      <c r="Q72" s="234"/>
      <c r="R72" s="234"/>
      <c r="S72" s="253"/>
      <c r="T72" s="253"/>
      <c r="U72" s="253"/>
      <c r="V72" s="253"/>
      <c r="W72" s="234"/>
      <c r="X72" s="234"/>
      <c r="Y72" s="234"/>
      <c r="Z72" s="234"/>
      <c r="AA72" s="234"/>
      <c r="AB72" s="253"/>
      <c r="AC72" s="253"/>
      <c r="AD72" s="253"/>
      <c r="AE72" s="253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2"/>
      <c r="AS72" s="232"/>
      <c r="AT72" s="232"/>
      <c r="AU72" s="232"/>
      <c r="AV72" s="232"/>
      <c r="AW72" s="232"/>
      <c r="AX72" s="232"/>
      <c r="AY72" s="232"/>
      <c r="AZ72" s="232"/>
    </row>
    <row r="73" s="35" customFormat="true" ht="24" hidden="false" customHeight="false" outlineLevel="0" collapsed="false">
      <c r="D73" s="338" t="s">
        <v>123</v>
      </c>
      <c r="E73" s="339" t="n">
        <f aca="false">E72-E68</f>
        <v>0</v>
      </c>
      <c r="F73" s="339" t="n">
        <f aca="false">F72-F68</f>
        <v>0</v>
      </c>
      <c r="G73" s="339" t="n">
        <f aca="false">G72-G68</f>
        <v>0</v>
      </c>
      <c r="H73" s="339" t="n">
        <f aca="false">H72-H68</f>
        <v>0</v>
      </c>
      <c r="I73" s="339" t="n">
        <f aca="false">I72-I68</f>
        <v>0</v>
      </c>
      <c r="J73" s="339"/>
      <c r="K73" s="340" t="n">
        <f aca="false">K72-K68</f>
        <v>0</v>
      </c>
      <c r="L73" s="339" t="n">
        <f aca="false">L72-L68</f>
        <v>0</v>
      </c>
      <c r="M73" s="339" t="n">
        <f aca="false">M72-M68</f>
        <v>0</v>
      </c>
      <c r="N73" s="339" t="n">
        <f aca="false">N72-N68</f>
        <v>0</v>
      </c>
      <c r="O73" s="207"/>
      <c r="P73" s="263" t="n">
        <f aca="false">SUM(E73:O73)</f>
        <v>0</v>
      </c>
      <c r="Q73" s="234"/>
      <c r="R73" s="234"/>
      <c r="S73" s="253"/>
      <c r="T73" s="253"/>
      <c r="U73" s="253"/>
      <c r="V73" s="253"/>
      <c r="W73" s="234"/>
      <c r="X73" s="234"/>
      <c r="Y73" s="234"/>
      <c r="Z73" s="234"/>
      <c r="AA73" s="234"/>
      <c r="AB73" s="253"/>
      <c r="AC73" s="253"/>
      <c r="AD73" s="253"/>
      <c r="AE73" s="253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2"/>
      <c r="AS73" s="232"/>
      <c r="AT73" s="232"/>
      <c r="AU73" s="232"/>
      <c r="AV73" s="232"/>
      <c r="AW73" s="232"/>
      <c r="AX73" s="232"/>
      <c r="AY73" s="232"/>
      <c r="AZ73" s="232"/>
    </row>
    <row r="74" s="35" customFormat="true" ht="53.25" hidden="false" customHeight="true" outlineLevel="0" collapsed="false">
      <c r="A74" s="73"/>
      <c r="B74" s="74"/>
      <c r="C74" s="74"/>
      <c r="D74" s="74"/>
      <c r="E74" s="75" t="s">
        <v>53</v>
      </c>
      <c r="F74" s="76" t="s">
        <v>54</v>
      </c>
      <c r="G74" s="77"/>
      <c r="H74" s="74"/>
      <c r="I74" s="74"/>
      <c r="J74" s="74"/>
      <c r="K74" s="78"/>
      <c r="L74" s="74"/>
      <c r="M74" s="74"/>
      <c r="N74" s="79"/>
      <c r="O74" s="232"/>
      <c r="P74" s="208"/>
      <c r="Q74" s="234"/>
      <c r="R74" s="234"/>
      <c r="S74" s="253"/>
      <c r="T74" s="253"/>
      <c r="U74" s="253"/>
      <c r="V74" s="253"/>
      <c r="W74" s="234"/>
      <c r="X74" s="234"/>
      <c r="Y74" s="234"/>
      <c r="Z74" s="234"/>
      <c r="AA74" s="234"/>
      <c r="AB74" s="253"/>
      <c r="AC74" s="253"/>
      <c r="AD74" s="253"/>
      <c r="AE74" s="253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2"/>
      <c r="AS74" s="232"/>
      <c r="AT74" s="232"/>
      <c r="AU74" s="232"/>
      <c r="AV74" s="232"/>
      <c r="AW74" s="232"/>
      <c r="AX74" s="232"/>
      <c r="AY74" s="232"/>
      <c r="AZ74" s="232"/>
    </row>
    <row r="75" s="35" customFormat="true" ht="40.5" hidden="false" customHeight="false" outlineLevel="0" collapsed="false">
      <c r="A75" s="116" t="str">
        <f aca="false">E74</f>
        <v>V</v>
      </c>
      <c r="B75" s="117" t="s">
        <v>41</v>
      </c>
      <c r="C75" s="118"/>
      <c r="D75" s="320" t="s">
        <v>24</v>
      </c>
      <c r="E75" s="321" t="n">
        <f aca="false">'Приложение 1 (ОТЧЕТНЫЙ ПЕРИОД) '!E135</f>
        <v>0</v>
      </c>
      <c r="F75" s="321" t="n">
        <f aca="false">'Приложение 1 (ОТЧЕТНЫЙ ПЕРИОД) '!F135</f>
        <v>0</v>
      </c>
      <c r="G75" s="321" t="n">
        <f aca="false">'Приложение 1 (ОТЧЕТНЫЙ ПЕРИОД) '!G135</f>
        <v>0</v>
      </c>
      <c r="H75" s="321" t="n">
        <f aca="false">'Приложение 1 (ОТЧЕТНЫЙ ПЕРИОД) '!H135</f>
        <v>0</v>
      </c>
      <c r="I75" s="321" t="n">
        <f aca="false">'Приложение 1 (ОТЧЕТНЫЙ ПЕРИОД) '!I135</f>
        <v>0</v>
      </c>
      <c r="J75" s="322"/>
      <c r="K75" s="323" t="n">
        <f aca="false">'Приложение 1 (ОТЧЕТНЫЙ ПЕРИОД) '!K135</f>
        <v>0</v>
      </c>
      <c r="L75" s="321" t="n">
        <f aca="false">'Приложение 1 (ОТЧЕТНЫЙ ПЕРИОД) '!L135</f>
        <v>0</v>
      </c>
      <c r="M75" s="321" t="n">
        <f aca="false">'Приложение 1 (ОТЧЕТНЫЙ ПЕРИОД) '!M135</f>
        <v>0</v>
      </c>
      <c r="N75" s="324" t="n">
        <f aca="false">'Приложение 1 (ОТЧЕТНЫЙ ПЕРИОД) '!N135</f>
        <v>0</v>
      </c>
      <c r="O75" s="232"/>
      <c r="P75" s="208"/>
      <c r="Q75" s="234"/>
      <c r="R75" s="325" t="str">
        <f aca="false">B76</f>
        <v>ЭКОЛОГИЯ</v>
      </c>
      <c r="S75" s="326" t="str">
        <f aca="false">D75</f>
        <v>Всего</v>
      </c>
      <c r="T75" s="326" t="n">
        <f aca="false">E75</f>
        <v>0</v>
      </c>
      <c r="U75" s="326" t="n">
        <f aca="false">F75</f>
        <v>0</v>
      </c>
      <c r="V75" s="326" t="n">
        <f aca="false">G75</f>
        <v>0</v>
      </c>
      <c r="W75" s="326" t="e">
        <f aca="false">F75/E75%</f>
        <v>#DIV/0!</v>
      </c>
      <c r="X75" s="327" t="e">
        <f aca="false">G75/F75%</f>
        <v>#DIV/0!</v>
      </c>
      <c r="Y75" s="236" t="e">
        <f aca="false">V75/T75%</f>
        <v>#DIV/0!</v>
      </c>
      <c r="Z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2"/>
      <c r="AS75" s="232"/>
      <c r="AT75" s="232"/>
      <c r="AU75" s="232"/>
      <c r="AV75" s="232"/>
      <c r="AW75" s="232"/>
      <c r="AX75" s="232"/>
      <c r="AY75" s="232"/>
      <c r="AZ75" s="232"/>
    </row>
    <row r="76" s="35" customFormat="true" ht="23.25" hidden="false" customHeight="true" outlineLevel="0" collapsed="false">
      <c r="A76" s="116"/>
      <c r="B76" s="124" t="str">
        <f aca="false">F74</f>
        <v>ЭКОЛОГИЯ</v>
      </c>
      <c r="C76" s="118"/>
      <c r="D76" s="125" t="s">
        <v>25</v>
      </c>
      <c r="E76" s="328" t="n">
        <f aca="false">'Приложение 1 (ОТЧЕТНЫЙ ПЕРИОД) '!E136</f>
        <v>0</v>
      </c>
      <c r="F76" s="328" t="n">
        <f aca="false">'Приложение 1 (ОТЧЕТНЫЙ ПЕРИОД) '!F136</f>
        <v>0</v>
      </c>
      <c r="G76" s="328" t="n">
        <f aca="false">'Приложение 1 (ОТЧЕТНЫЙ ПЕРИОД) '!G136</f>
        <v>0</v>
      </c>
      <c r="H76" s="328" t="n">
        <f aca="false">'Приложение 1 (ОТЧЕТНЫЙ ПЕРИОД) '!H136</f>
        <v>0</v>
      </c>
      <c r="I76" s="328" t="n">
        <f aca="false">'Приложение 1 (ОТЧЕТНЫЙ ПЕРИОД) '!I136</f>
        <v>0</v>
      </c>
      <c r="J76" s="322"/>
      <c r="K76" s="329" t="n">
        <f aca="false">'Приложение 1 (ОТЧЕТНЫЙ ПЕРИОД) '!K136</f>
        <v>0</v>
      </c>
      <c r="L76" s="328" t="n">
        <f aca="false">'Приложение 1 (ОТЧЕТНЫЙ ПЕРИОД) '!L136</f>
        <v>0</v>
      </c>
      <c r="M76" s="328" t="n">
        <f aca="false">'Приложение 1 (ОТЧЕТНЫЙ ПЕРИОД) '!M136</f>
        <v>0</v>
      </c>
      <c r="N76" s="330" t="n">
        <f aca="false">'Приложение 1 (ОТЧЕТНЫЙ ПЕРИОД) '!N136</f>
        <v>0</v>
      </c>
      <c r="O76" s="232"/>
      <c r="P76" s="208"/>
      <c r="Q76" s="234"/>
      <c r="R76" s="325"/>
      <c r="S76" s="239"/>
      <c r="T76" s="239"/>
      <c r="U76" s="239"/>
      <c r="V76" s="239"/>
      <c r="W76" s="240"/>
      <c r="X76" s="241"/>
      <c r="Y76" s="234"/>
      <c r="Z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2"/>
      <c r="AS76" s="232"/>
      <c r="AT76" s="232"/>
      <c r="AU76" s="232"/>
      <c r="AV76" s="232"/>
      <c r="AW76" s="232"/>
      <c r="AX76" s="232"/>
      <c r="AY76" s="232"/>
      <c r="AZ76" s="232"/>
    </row>
    <row r="77" s="35" customFormat="true" ht="23.25" hidden="false" customHeight="true" outlineLevel="0" collapsed="false">
      <c r="A77" s="116"/>
      <c r="B77" s="124"/>
      <c r="C77" s="118"/>
      <c r="D77" s="125" t="s">
        <v>26</v>
      </c>
      <c r="E77" s="328" t="n">
        <f aca="false">'Приложение 1 (ОТЧЕТНЫЙ ПЕРИОД) '!E137</f>
        <v>0</v>
      </c>
      <c r="F77" s="328" t="n">
        <f aca="false">'Приложение 1 (ОТЧЕТНЫЙ ПЕРИОД) '!F137</f>
        <v>0</v>
      </c>
      <c r="G77" s="328" t="n">
        <f aca="false">'Приложение 1 (ОТЧЕТНЫЙ ПЕРИОД) '!G137</f>
        <v>0</v>
      </c>
      <c r="H77" s="328" t="n">
        <f aca="false">'Приложение 1 (ОТЧЕТНЫЙ ПЕРИОД) '!H137</f>
        <v>0</v>
      </c>
      <c r="I77" s="328" t="n">
        <f aca="false">'Приложение 1 (ОТЧЕТНЫЙ ПЕРИОД) '!I137</f>
        <v>0</v>
      </c>
      <c r="J77" s="322"/>
      <c r="K77" s="329" t="n">
        <f aca="false">'Приложение 1 (ОТЧЕТНЫЙ ПЕРИОД) '!K137</f>
        <v>0</v>
      </c>
      <c r="L77" s="328" t="n">
        <f aca="false">'Приложение 1 (ОТЧЕТНЫЙ ПЕРИОД) '!L137</f>
        <v>0</v>
      </c>
      <c r="M77" s="328" t="n">
        <f aca="false">'Приложение 1 (ОТЧЕТНЫЙ ПЕРИОД) '!M137</f>
        <v>0</v>
      </c>
      <c r="N77" s="330" t="n">
        <f aca="false">'Приложение 1 (ОТЧЕТНЫЙ ПЕРИОД) '!N137</f>
        <v>0</v>
      </c>
      <c r="O77" s="232"/>
      <c r="P77" s="208"/>
      <c r="Q77" s="234"/>
      <c r="R77" s="325"/>
      <c r="S77" s="239"/>
      <c r="T77" s="239"/>
      <c r="U77" s="239"/>
      <c r="V77" s="239"/>
      <c r="W77" s="240"/>
      <c r="X77" s="241"/>
      <c r="Y77" s="234"/>
      <c r="Z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2"/>
      <c r="AS77" s="232"/>
      <c r="AT77" s="232"/>
      <c r="AU77" s="232"/>
      <c r="AV77" s="232"/>
      <c r="AW77" s="232"/>
      <c r="AX77" s="232"/>
      <c r="AY77" s="232"/>
      <c r="AZ77" s="232"/>
    </row>
    <row r="78" s="35" customFormat="true" ht="23.25" hidden="false" customHeight="true" outlineLevel="0" collapsed="false">
      <c r="A78" s="116"/>
      <c r="B78" s="124"/>
      <c r="C78" s="118"/>
      <c r="D78" s="131" t="s">
        <v>27</v>
      </c>
      <c r="E78" s="331" t="n">
        <f aca="false">'Приложение 1 (ОТЧЕТНЫЙ ПЕРИОД) '!E138</f>
        <v>0</v>
      </c>
      <c r="F78" s="331" t="n">
        <f aca="false">'Приложение 1 (ОТЧЕТНЫЙ ПЕРИОД) '!F138</f>
        <v>0</v>
      </c>
      <c r="G78" s="331" t="n">
        <f aca="false">'Приложение 1 (ОТЧЕТНЫЙ ПЕРИОД) '!G138</f>
        <v>0</v>
      </c>
      <c r="H78" s="331" t="n">
        <f aca="false">'Приложение 1 (ОТЧЕТНЫЙ ПЕРИОД) '!H138</f>
        <v>0</v>
      </c>
      <c r="I78" s="331" t="n">
        <f aca="false">'Приложение 1 (ОТЧЕТНЫЙ ПЕРИОД) '!I138</f>
        <v>0</v>
      </c>
      <c r="J78" s="322"/>
      <c r="K78" s="332" t="n">
        <f aca="false">'Приложение 1 (ОТЧЕТНЫЙ ПЕРИОД) '!K138</f>
        <v>0</v>
      </c>
      <c r="L78" s="331" t="n">
        <f aca="false">'Приложение 1 (ОТЧЕТНЫЙ ПЕРИОД) '!L138</f>
        <v>0</v>
      </c>
      <c r="M78" s="331" t="n">
        <f aca="false">'Приложение 1 (ОТЧЕТНЫЙ ПЕРИОД) '!M138</f>
        <v>0</v>
      </c>
      <c r="N78" s="333" t="n">
        <f aca="false">'Приложение 1 (ОТЧЕТНЫЙ ПЕРИОД) '!N138</f>
        <v>0</v>
      </c>
      <c r="O78" s="232"/>
      <c r="P78" s="208"/>
      <c r="Q78" s="234"/>
      <c r="R78" s="325"/>
      <c r="S78" s="244"/>
      <c r="T78" s="244"/>
      <c r="U78" s="244"/>
      <c r="V78" s="244"/>
      <c r="W78" s="245"/>
      <c r="X78" s="246"/>
      <c r="Y78" s="234"/>
      <c r="Z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2"/>
      <c r="AS78" s="232"/>
      <c r="AT78" s="232"/>
      <c r="AU78" s="232"/>
      <c r="AV78" s="232"/>
      <c r="AW78" s="232"/>
      <c r="AX78" s="232"/>
      <c r="AY78" s="232"/>
      <c r="AZ78" s="232"/>
    </row>
    <row r="79" s="35" customFormat="true" ht="23.25" hidden="false" customHeight="false" outlineLevel="0" collapsed="false">
      <c r="C79" s="334"/>
      <c r="D79" s="335" t="s">
        <v>123</v>
      </c>
      <c r="E79" s="336" t="n">
        <f aca="false">E76+E77+E78</f>
        <v>0</v>
      </c>
      <c r="F79" s="336" t="n">
        <f aca="false">F76+F77+F78</f>
        <v>0</v>
      </c>
      <c r="G79" s="336" t="n">
        <f aca="false">G76+G77+G78</f>
        <v>0</v>
      </c>
      <c r="H79" s="336" t="n">
        <f aca="false">H76+H77+H78</f>
        <v>0</v>
      </c>
      <c r="I79" s="336" t="n">
        <f aca="false">I76+I77+I78</f>
        <v>0</v>
      </c>
      <c r="J79" s="336"/>
      <c r="K79" s="337" t="n">
        <f aca="false">K76+K77+K78</f>
        <v>0</v>
      </c>
      <c r="L79" s="336" t="n">
        <f aca="false">L76+L77+L78</f>
        <v>0</v>
      </c>
      <c r="M79" s="336" t="n">
        <f aca="false">M76+M77+M78</f>
        <v>0</v>
      </c>
      <c r="N79" s="336" t="n">
        <f aca="false">N76+N77+N78</f>
        <v>0</v>
      </c>
      <c r="O79" s="284"/>
      <c r="P79" s="285" t="n">
        <f aca="false">SUM(E79:O79)</f>
        <v>0</v>
      </c>
      <c r="Q79" s="234"/>
      <c r="R79" s="234"/>
      <c r="S79" s="253"/>
      <c r="T79" s="253"/>
      <c r="U79" s="253"/>
      <c r="V79" s="253"/>
      <c r="W79" s="234"/>
      <c r="X79" s="234"/>
      <c r="Y79" s="234"/>
      <c r="Z79" s="234"/>
      <c r="AA79" s="234"/>
      <c r="AB79" s="253"/>
      <c r="AC79" s="253"/>
      <c r="AD79" s="253"/>
      <c r="AE79" s="253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2"/>
      <c r="AS79" s="232"/>
      <c r="AT79" s="232"/>
      <c r="AU79" s="232"/>
      <c r="AV79" s="232"/>
      <c r="AW79" s="232"/>
      <c r="AX79" s="232"/>
      <c r="AY79" s="232"/>
      <c r="AZ79" s="232"/>
    </row>
    <row r="80" s="35" customFormat="true" ht="24" hidden="false" customHeight="false" outlineLevel="0" collapsed="false">
      <c r="D80" s="338" t="s">
        <v>123</v>
      </c>
      <c r="E80" s="339" t="n">
        <f aca="false">E79-E75</f>
        <v>0</v>
      </c>
      <c r="F80" s="339" t="n">
        <f aca="false">F79-F75</f>
        <v>0</v>
      </c>
      <c r="G80" s="339" t="n">
        <f aca="false">G79-G75</f>
        <v>0</v>
      </c>
      <c r="H80" s="339" t="n">
        <f aca="false">H79-H75</f>
        <v>0</v>
      </c>
      <c r="I80" s="339" t="n">
        <f aca="false">I79-I75</f>
        <v>0</v>
      </c>
      <c r="J80" s="339"/>
      <c r="K80" s="340" t="n">
        <f aca="false">K79-K75</f>
        <v>0</v>
      </c>
      <c r="L80" s="339" t="n">
        <f aca="false">L79-L75</f>
        <v>0</v>
      </c>
      <c r="M80" s="339" t="n">
        <f aca="false">M79-M75</f>
        <v>0</v>
      </c>
      <c r="N80" s="339" t="n">
        <f aca="false">N79-N75</f>
        <v>0</v>
      </c>
      <c r="O80" s="207"/>
      <c r="P80" s="263" t="n">
        <f aca="false">SUM(E80:O80)</f>
        <v>0</v>
      </c>
      <c r="Q80" s="234"/>
      <c r="R80" s="234"/>
      <c r="S80" s="253"/>
      <c r="T80" s="253"/>
      <c r="U80" s="253"/>
      <c r="V80" s="253"/>
      <c r="W80" s="234"/>
      <c r="X80" s="234"/>
      <c r="Y80" s="234"/>
      <c r="Z80" s="234"/>
      <c r="AA80" s="234"/>
      <c r="AB80" s="253"/>
      <c r="AC80" s="253"/>
      <c r="AD80" s="253"/>
      <c r="AE80" s="253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2"/>
      <c r="AS80" s="232"/>
      <c r="AT80" s="232"/>
      <c r="AU80" s="232"/>
      <c r="AV80" s="232"/>
      <c r="AW80" s="232"/>
      <c r="AX80" s="232"/>
      <c r="AY80" s="232"/>
      <c r="AZ80" s="232"/>
    </row>
    <row r="81" s="35" customFormat="true" ht="42.75" hidden="false" customHeight="true" outlineLevel="0" collapsed="false">
      <c r="A81" s="73"/>
      <c r="B81" s="74"/>
      <c r="C81" s="74"/>
      <c r="D81" s="74"/>
      <c r="E81" s="75" t="s">
        <v>55</v>
      </c>
      <c r="F81" s="76" t="s">
        <v>56</v>
      </c>
      <c r="G81" s="77"/>
      <c r="H81" s="74"/>
      <c r="I81" s="74"/>
      <c r="J81" s="74"/>
      <c r="K81" s="78"/>
      <c r="L81" s="74"/>
      <c r="M81" s="74"/>
      <c r="N81" s="79"/>
      <c r="O81" s="232"/>
      <c r="P81" s="208"/>
      <c r="Q81" s="234"/>
      <c r="R81" s="234"/>
      <c r="S81" s="253"/>
      <c r="T81" s="253"/>
      <c r="U81" s="253"/>
      <c r="V81" s="253"/>
      <c r="W81" s="234"/>
      <c r="X81" s="234"/>
      <c r="Y81" s="234"/>
      <c r="Z81" s="234"/>
      <c r="AA81" s="234"/>
      <c r="AB81" s="253"/>
      <c r="AC81" s="253"/>
      <c r="AD81" s="253"/>
      <c r="AE81" s="253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2"/>
      <c r="AS81" s="232"/>
      <c r="AT81" s="232"/>
      <c r="AU81" s="232"/>
      <c r="AV81" s="232"/>
      <c r="AW81" s="232"/>
      <c r="AX81" s="232"/>
      <c r="AY81" s="232"/>
      <c r="AZ81" s="232"/>
    </row>
    <row r="82" s="35" customFormat="true" ht="40.5" hidden="false" customHeight="false" outlineLevel="0" collapsed="false">
      <c r="A82" s="342" t="str">
        <f aca="false">E81</f>
        <v>VI</v>
      </c>
      <c r="B82" s="117" t="s">
        <v>41</v>
      </c>
      <c r="C82" s="343"/>
      <c r="D82" s="320" t="s">
        <v>24</v>
      </c>
      <c r="E82" s="321" t="n">
        <f aca="false">'Приложение 1 (ОТЧЕТНЫЙ ПЕРИОД) '!E158</f>
        <v>0</v>
      </c>
      <c r="F82" s="321" t="n">
        <f aca="false">'Приложение 1 (ОТЧЕТНЫЙ ПЕРИОД) '!F158</f>
        <v>0</v>
      </c>
      <c r="G82" s="321" t="n">
        <f aca="false">'Приложение 1 (ОТЧЕТНЫЙ ПЕРИОД) '!G158</f>
        <v>0</v>
      </c>
      <c r="H82" s="321" t="n">
        <f aca="false">'Приложение 1 (ОТЧЕТНЫЙ ПЕРИОД) '!H158</f>
        <v>0</v>
      </c>
      <c r="I82" s="321" t="n">
        <f aca="false">'Приложение 1 (ОТЧЕТНЫЙ ПЕРИОД) '!I158</f>
        <v>0</v>
      </c>
      <c r="J82" s="322"/>
      <c r="K82" s="323" t="n">
        <f aca="false">'Приложение 1 (ОТЧЕТНЫЙ ПЕРИОД) '!K158</f>
        <v>0</v>
      </c>
      <c r="L82" s="321" t="n">
        <f aca="false">'Приложение 1 (ОТЧЕТНЫЙ ПЕРИОД) '!L158</f>
        <v>0</v>
      </c>
      <c r="M82" s="321" t="n">
        <f aca="false">'Приложение 1 (ОТЧЕТНЫЙ ПЕРИОД) '!M158</f>
        <v>0</v>
      </c>
      <c r="N82" s="324" t="n">
        <f aca="false">'Приложение 1 (ОТЧЕТНЫЙ ПЕРИОД) '!N158</f>
        <v>0</v>
      </c>
      <c r="O82" s="232"/>
      <c r="P82" s="208"/>
      <c r="Q82" s="234"/>
      <c r="R82" s="325" t="str">
        <f aca="false">B83</f>
        <v>БЕЗОПАСНЫЕ И КАЧЕСТВЕННЫЕ АВТОМОБИЛЬНЫЕ ДОРОГИ</v>
      </c>
      <c r="S82" s="326" t="str">
        <f aca="false">D82</f>
        <v>Всего</v>
      </c>
      <c r="T82" s="326" t="n">
        <f aca="false">E82</f>
        <v>0</v>
      </c>
      <c r="U82" s="326" t="n">
        <f aca="false">F82</f>
        <v>0</v>
      </c>
      <c r="V82" s="326" t="n">
        <f aca="false">G82</f>
        <v>0</v>
      </c>
      <c r="W82" s="326" t="e">
        <f aca="false">F82/E82%</f>
        <v>#DIV/0!</v>
      </c>
      <c r="X82" s="327" t="e">
        <f aca="false">G82/F82%</f>
        <v>#DIV/0!</v>
      </c>
      <c r="Y82" s="236" t="e">
        <f aca="false">V82/T82%</f>
        <v>#DIV/0!</v>
      </c>
      <c r="Z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2"/>
      <c r="AS82" s="232"/>
      <c r="AT82" s="232"/>
      <c r="AU82" s="232"/>
      <c r="AV82" s="232"/>
      <c r="AW82" s="232"/>
      <c r="AX82" s="232"/>
      <c r="AY82" s="232"/>
      <c r="AZ82" s="232"/>
    </row>
    <row r="83" s="35" customFormat="true" ht="20.25" hidden="false" customHeight="true" outlineLevel="0" collapsed="false">
      <c r="A83" s="342"/>
      <c r="B83" s="124" t="str">
        <f aca="false">F81</f>
        <v>БЕЗОПАСНЫЕ И КАЧЕСТВЕННЫЕ АВТОМОБИЛЬНЫЕ ДОРОГИ</v>
      </c>
      <c r="C83" s="343"/>
      <c r="D83" s="125" t="s">
        <v>25</v>
      </c>
      <c r="E83" s="328" t="n">
        <f aca="false">'Приложение 1 (ОТЧЕТНЫЙ ПЕРИОД) '!E159</f>
        <v>0</v>
      </c>
      <c r="F83" s="328" t="n">
        <f aca="false">'Приложение 1 (ОТЧЕТНЫЙ ПЕРИОД) '!F159</f>
        <v>0</v>
      </c>
      <c r="G83" s="328" t="n">
        <f aca="false">'Приложение 1 (ОТЧЕТНЫЙ ПЕРИОД) '!G159</f>
        <v>0</v>
      </c>
      <c r="H83" s="328" t="n">
        <f aca="false">'Приложение 1 (ОТЧЕТНЫЙ ПЕРИОД) '!H159</f>
        <v>0</v>
      </c>
      <c r="I83" s="328" t="n">
        <f aca="false">'Приложение 1 (ОТЧЕТНЫЙ ПЕРИОД) '!I159</f>
        <v>0</v>
      </c>
      <c r="J83" s="322"/>
      <c r="K83" s="329" t="n">
        <f aca="false">'Приложение 1 (ОТЧЕТНЫЙ ПЕРИОД) '!K159</f>
        <v>0</v>
      </c>
      <c r="L83" s="328" t="n">
        <f aca="false">'Приложение 1 (ОТЧЕТНЫЙ ПЕРИОД) '!L159</f>
        <v>0</v>
      </c>
      <c r="M83" s="328" t="n">
        <f aca="false">'Приложение 1 (ОТЧЕТНЫЙ ПЕРИОД) '!M159</f>
        <v>0</v>
      </c>
      <c r="N83" s="330" t="n">
        <f aca="false">'Приложение 1 (ОТЧЕТНЫЙ ПЕРИОД) '!N159</f>
        <v>0</v>
      </c>
      <c r="O83" s="232"/>
      <c r="P83" s="208"/>
      <c r="Q83" s="234"/>
      <c r="R83" s="325"/>
      <c r="S83" s="239"/>
      <c r="T83" s="239"/>
      <c r="U83" s="239"/>
      <c r="V83" s="239"/>
      <c r="W83" s="240"/>
      <c r="X83" s="241"/>
      <c r="Y83" s="234"/>
      <c r="Z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2"/>
      <c r="AS83" s="232"/>
      <c r="AT83" s="232"/>
      <c r="AU83" s="232"/>
      <c r="AV83" s="232"/>
      <c r="AW83" s="232"/>
      <c r="AX83" s="232"/>
      <c r="AY83" s="232"/>
      <c r="AZ83" s="232"/>
    </row>
    <row r="84" s="35" customFormat="true" ht="20.25" hidden="false" customHeight="true" outlineLevel="0" collapsed="false">
      <c r="A84" s="342"/>
      <c r="B84" s="124"/>
      <c r="C84" s="343"/>
      <c r="D84" s="125" t="s">
        <v>26</v>
      </c>
      <c r="E84" s="328" t="n">
        <f aca="false">'Приложение 1 (ОТЧЕТНЫЙ ПЕРИОД) '!E160</f>
        <v>0</v>
      </c>
      <c r="F84" s="328" t="n">
        <f aca="false">'Приложение 1 (ОТЧЕТНЫЙ ПЕРИОД) '!F160</f>
        <v>0</v>
      </c>
      <c r="G84" s="328" t="n">
        <f aca="false">'Приложение 1 (ОТЧЕТНЫЙ ПЕРИОД) '!G160</f>
        <v>0</v>
      </c>
      <c r="H84" s="328" t="n">
        <f aca="false">'Приложение 1 (ОТЧЕТНЫЙ ПЕРИОД) '!H160</f>
        <v>0</v>
      </c>
      <c r="I84" s="328" t="n">
        <f aca="false">'Приложение 1 (ОТЧЕТНЫЙ ПЕРИОД) '!I160</f>
        <v>0</v>
      </c>
      <c r="J84" s="322"/>
      <c r="K84" s="329" t="n">
        <f aca="false">'Приложение 1 (ОТЧЕТНЫЙ ПЕРИОД) '!K160</f>
        <v>0</v>
      </c>
      <c r="L84" s="328" t="n">
        <f aca="false">'Приложение 1 (ОТЧЕТНЫЙ ПЕРИОД) '!L160</f>
        <v>0</v>
      </c>
      <c r="M84" s="328" t="n">
        <f aca="false">'Приложение 1 (ОТЧЕТНЫЙ ПЕРИОД) '!M160</f>
        <v>0</v>
      </c>
      <c r="N84" s="330" t="n">
        <f aca="false">'Приложение 1 (ОТЧЕТНЫЙ ПЕРИОД) '!N160</f>
        <v>0</v>
      </c>
      <c r="O84" s="232"/>
      <c r="P84" s="208"/>
      <c r="Q84" s="234"/>
      <c r="R84" s="325"/>
      <c r="S84" s="239"/>
      <c r="T84" s="239"/>
      <c r="U84" s="239"/>
      <c r="V84" s="239"/>
      <c r="W84" s="240"/>
      <c r="X84" s="241"/>
      <c r="Y84" s="234"/>
      <c r="Z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2"/>
      <c r="AS84" s="232"/>
      <c r="AT84" s="232"/>
      <c r="AU84" s="232"/>
      <c r="AV84" s="232"/>
      <c r="AW84" s="232"/>
      <c r="AX84" s="232"/>
      <c r="AY84" s="232"/>
      <c r="AZ84" s="232"/>
    </row>
    <row r="85" s="35" customFormat="true" ht="21" hidden="false" customHeight="true" outlineLevel="0" collapsed="false">
      <c r="A85" s="342"/>
      <c r="B85" s="124"/>
      <c r="C85" s="343"/>
      <c r="D85" s="131" t="s">
        <v>27</v>
      </c>
      <c r="E85" s="331" t="n">
        <f aca="false">'Приложение 1 (ОТЧЕТНЫЙ ПЕРИОД) '!E161</f>
        <v>0</v>
      </c>
      <c r="F85" s="331" t="n">
        <f aca="false">'Приложение 1 (ОТЧЕТНЫЙ ПЕРИОД) '!F161</f>
        <v>0</v>
      </c>
      <c r="G85" s="331" t="n">
        <f aca="false">'Приложение 1 (ОТЧЕТНЫЙ ПЕРИОД) '!G161</f>
        <v>0</v>
      </c>
      <c r="H85" s="331" t="n">
        <f aca="false">'Приложение 1 (ОТЧЕТНЫЙ ПЕРИОД) '!H161</f>
        <v>0</v>
      </c>
      <c r="I85" s="331" t="n">
        <f aca="false">'Приложение 1 (ОТЧЕТНЫЙ ПЕРИОД) '!I161</f>
        <v>0</v>
      </c>
      <c r="J85" s="322"/>
      <c r="K85" s="332" t="n">
        <f aca="false">'Приложение 1 (ОТЧЕТНЫЙ ПЕРИОД) '!K161</f>
        <v>0</v>
      </c>
      <c r="L85" s="331" t="n">
        <f aca="false">'Приложение 1 (ОТЧЕТНЫЙ ПЕРИОД) '!L161</f>
        <v>0</v>
      </c>
      <c r="M85" s="331" t="n">
        <f aca="false">'Приложение 1 (ОТЧЕТНЫЙ ПЕРИОД) '!M161</f>
        <v>0</v>
      </c>
      <c r="N85" s="333" t="n">
        <f aca="false">'Приложение 1 (ОТЧЕТНЫЙ ПЕРИОД) '!N161</f>
        <v>0</v>
      </c>
      <c r="O85" s="232"/>
      <c r="P85" s="208"/>
      <c r="Q85" s="234"/>
      <c r="R85" s="325"/>
      <c r="S85" s="244"/>
      <c r="T85" s="244"/>
      <c r="U85" s="244"/>
      <c r="V85" s="244"/>
      <c r="W85" s="245"/>
      <c r="X85" s="246"/>
      <c r="Y85" s="234"/>
      <c r="Z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2"/>
      <c r="AS85" s="232"/>
      <c r="AT85" s="232"/>
      <c r="AU85" s="232"/>
      <c r="AV85" s="232"/>
      <c r="AW85" s="232"/>
      <c r="AX85" s="232"/>
      <c r="AY85" s="232"/>
      <c r="AZ85" s="232"/>
    </row>
    <row r="86" s="35" customFormat="true" ht="23.25" hidden="false" customHeight="false" outlineLevel="0" collapsed="false">
      <c r="C86" s="334"/>
      <c r="D86" s="335" t="s">
        <v>123</v>
      </c>
      <c r="E86" s="336" t="n">
        <f aca="false">E83+E84+E85</f>
        <v>0</v>
      </c>
      <c r="F86" s="336" t="n">
        <f aca="false">F83+F84+F85</f>
        <v>0</v>
      </c>
      <c r="G86" s="336" t="n">
        <f aca="false">G83+G84+G85</f>
        <v>0</v>
      </c>
      <c r="H86" s="336" t="n">
        <f aca="false">H83+H84+H85</f>
        <v>0</v>
      </c>
      <c r="I86" s="336" t="n">
        <f aca="false">I83+I84+I85</f>
        <v>0</v>
      </c>
      <c r="J86" s="336"/>
      <c r="K86" s="337" t="n">
        <f aca="false">K83+K84+K85</f>
        <v>0</v>
      </c>
      <c r="L86" s="336" t="n">
        <f aca="false">L83+L84+L85</f>
        <v>0</v>
      </c>
      <c r="M86" s="336" t="n">
        <f aca="false">M83+M84+M85</f>
        <v>0</v>
      </c>
      <c r="N86" s="336" t="n">
        <f aca="false">N83+N84+N85</f>
        <v>0</v>
      </c>
      <c r="O86" s="284"/>
      <c r="P86" s="285" t="n">
        <f aca="false">SUM(E86:O86)</f>
        <v>0</v>
      </c>
      <c r="Q86" s="234"/>
      <c r="R86" s="234"/>
      <c r="S86" s="253"/>
      <c r="T86" s="253"/>
      <c r="U86" s="253"/>
      <c r="V86" s="253"/>
      <c r="W86" s="234"/>
      <c r="X86" s="234"/>
      <c r="Y86" s="234"/>
      <c r="Z86" s="234"/>
      <c r="AA86" s="234"/>
      <c r="AB86" s="253"/>
      <c r="AC86" s="253"/>
      <c r="AD86" s="253"/>
      <c r="AE86" s="253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2"/>
      <c r="AS86" s="232"/>
      <c r="AT86" s="232"/>
      <c r="AU86" s="232"/>
      <c r="AV86" s="232"/>
      <c r="AW86" s="232"/>
      <c r="AX86" s="232"/>
      <c r="AY86" s="232"/>
      <c r="AZ86" s="232"/>
    </row>
    <row r="87" s="35" customFormat="true" ht="24" hidden="false" customHeight="false" outlineLevel="0" collapsed="false">
      <c r="D87" s="338" t="s">
        <v>123</v>
      </c>
      <c r="E87" s="339" t="n">
        <f aca="false">E86-E82</f>
        <v>0</v>
      </c>
      <c r="F87" s="339" t="n">
        <f aca="false">F86-F82</f>
        <v>0</v>
      </c>
      <c r="G87" s="339" t="n">
        <f aca="false">G86-G82</f>
        <v>0</v>
      </c>
      <c r="H87" s="339" t="n">
        <f aca="false">H86-H82</f>
        <v>0</v>
      </c>
      <c r="I87" s="339" t="n">
        <f aca="false">I86-I82</f>
        <v>0</v>
      </c>
      <c r="J87" s="339"/>
      <c r="K87" s="340" t="n">
        <f aca="false">K86-K82</f>
        <v>0</v>
      </c>
      <c r="L87" s="339" t="n">
        <f aca="false">L86-L82</f>
        <v>0</v>
      </c>
      <c r="M87" s="339" t="n">
        <f aca="false">M86-M82</f>
        <v>0</v>
      </c>
      <c r="N87" s="339" t="n">
        <f aca="false">N86-N82</f>
        <v>0</v>
      </c>
      <c r="O87" s="207"/>
      <c r="P87" s="263" t="n">
        <f aca="false">SUM(E87:O87)</f>
        <v>0</v>
      </c>
      <c r="Q87" s="234"/>
      <c r="R87" s="234"/>
      <c r="S87" s="253"/>
      <c r="T87" s="253"/>
      <c r="U87" s="253"/>
      <c r="V87" s="253"/>
      <c r="W87" s="234"/>
      <c r="X87" s="234"/>
      <c r="Y87" s="234"/>
      <c r="Z87" s="234"/>
      <c r="AA87" s="234"/>
      <c r="AB87" s="253"/>
      <c r="AC87" s="253"/>
      <c r="AD87" s="253"/>
      <c r="AE87" s="253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2"/>
      <c r="AS87" s="232"/>
      <c r="AT87" s="232"/>
      <c r="AU87" s="232"/>
      <c r="AV87" s="232"/>
      <c r="AW87" s="232"/>
      <c r="AX87" s="232"/>
      <c r="AY87" s="232"/>
      <c r="AZ87" s="232"/>
    </row>
    <row r="88" s="35" customFormat="true" ht="44.25" hidden="false" customHeight="true" outlineLevel="0" collapsed="false">
      <c r="A88" s="73"/>
      <c r="B88" s="74"/>
      <c r="C88" s="74"/>
      <c r="D88" s="74"/>
      <c r="E88" s="75" t="s">
        <v>57</v>
      </c>
      <c r="F88" s="76" t="s">
        <v>58</v>
      </c>
      <c r="G88" s="77"/>
      <c r="H88" s="74"/>
      <c r="I88" s="74"/>
      <c r="J88" s="74"/>
      <c r="K88" s="78"/>
      <c r="L88" s="74"/>
      <c r="M88" s="74"/>
      <c r="N88" s="79"/>
      <c r="O88" s="232"/>
      <c r="P88" s="208"/>
      <c r="Q88" s="234"/>
      <c r="R88" s="234"/>
      <c r="S88" s="253"/>
      <c r="T88" s="253"/>
      <c r="U88" s="253"/>
      <c r="V88" s="253"/>
      <c r="W88" s="234"/>
      <c r="X88" s="234"/>
      <c r="Y88" s="234"/>
      <c r="Z88" s="234"/>
      <c r="AA88" s="234"/>
      <c r="AB88" s="253"/>
      <c r="AC88" s="253"/>
      <c r="AD88" s="253"/>
      <c r="AE88" s="253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2"/>
      <c r="AS88" s="232"/>
      <c r="AT88" s="232"/>
      <c r="AU88" s="232"/>
      <c r="AV88" s="232"/>
      <c r="AW88" s="232"/>
      <c r="AX88" s="232"/>
      <c r="AY88" s="232"/>
      <c r="AZ88" s="232"/>
    </row>
    <row r="89" s="35" customFormat="true" ht="40.5" hidden="false" customHeight="false" outlineLevel="0" collapsed="false">
      <c r="A89" s="116" t="str">
        <f aca="false">E88</f>
        <v>VII</v>
      </c>
      <c r="B89" s="117" t="s">
        <v>41</v>
      </c>
      <c r="C89" s="118"/>
      <c r="D89" s="320" t="s">
        <v>24</v>
      </c>
      <c r="E89" s="321" t="n">
        <f aca="false">'Приложение 1 (ОТЧЕТНЫЙ ПЕРИОД) '!E181</f>
        <v>0</v>
      </c>
      <c r="F89" s="321" t="n">
        <f aca="false">'Приложение 1 (ОТЧЕТНЫЙ ПЕРИОД) '!F181</f>
        <v>0</v>
      </c>
      <c r="G89" s="321" t="n">
        <f aca="false">'Приложение 1 (ОТЧЕТНЫЙ ПЕРИОД) '!G181</f>
        <v>0</v>
      </c>
      <c r="H89" s="321" t="n">
        <f aca="false">'Приложение 1 (ОТЧЕТНЫЙ ПЕРИОД) '!H181</f>
        <v>0</v>
      </c>
      <c r="I89" s="321" t="n">
        <f aca="false">'Приложение 1 (ОТЧЕТНЫЙ ПЕРИОД) '!I181</f>
        <v>0</v>
      </c>
      <c r="J89" s="322"/>
      <c r="K89" s="323" t="n">
        <f aca="false">'Приложение 1 (ОТЧЕТНЫЙ ПЕРИОД) '!K181</f>
        <v>0</v>
      </c>
      <c r="L89" s="321" t="n">
        <f aca="false">'Приложение 1 (ОТЧЕТНЫЙ ПЕРИОД) '!L181</f>
        <v>0</v>
      </c>
      <c r="M89" s="321" t="n">
        <f aca="false">'Приложение 1 (ОТЧЕТНЫЙ ПЕРИОД) '!M181</f>
        <v>0</v>
      </c>
      <c r="N89" s="324" t="n">
        <f aca="false">'Приложение 1 (ОТЧЕТНЫЙ ПЕРИОД) '!N181</f>
        <v>0</v>
      </c>
      <c r="O89" s="232"/>
      <c r="P89" s="208"/>
      <c r="Q89" s="234"/>
      <c r="R89" s="325" t="str">
        <f aca="false">B90</f>
        <v>ПРОИЗВОДИТЕЛЬНОСТЬ ТРУДА</v>
      </c>
      <c r="S89" s="326" t="str">
        <f aca="false">D89</f>
        <v>Всего</v>
      </c>
      <c r="T89" s="326" t="n">
        <f aca="false">E89</f>
        <v>0</v>
      </c>
      <c r="U89" s="326" t="n">
        <f aca="false">F89</f>
        <v>0</v>
      </c>
      <c r="V89" s="326" t="n">
        <f aca="false">G89</f>
        <v>0</v>
      </c>
      <c r="W89" s="326" t="e">
        <f aca="false">F89/E89%</f>
        <v>#DIV/0!</v>
      </c>
      <c r="X89" s="327" t="e">
        <f aca="false">G89/F89%</f>
        <v>#DIV/0!</v>
      </c>
      <c r="Y89" s="236" t="e">
        <f aca="false">V89/T89%</f>
        <v>#DIV/0!</v>
      </c>
      <c r="Z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2"/>
      <c r="AS89" s="232"/>
      <c r="AT89" s="232"/>
      <c r="AU89" s="232"/>
      <c r="AV89" s="232"/>
      <c r="AW89" s="232"/>
      <c r="AX89" s="232"/>
      <c r="AY89" s="232"/>
      <c r="AZ89" s="232"/>
    </row>
    <row r="90" s="35" customFormat="true" ht="23.25" hidden="false" customHeight="true" outlineLevel="0" collapsed="false">
      <c r="A90" s="116"/>
      <c r="B90" s="124" t="str">
        <f aca="false">F88</f>
        <v>ПРОИЗВОДИТЕЛЬНОСТЬ ТРУДА</v>
      </c>
      <c r="C90" s="118"/>
      <c r="D90" s="125" t="s">
        <v>25</v>
      </c>
      <c r="E90" s="328" t="n">
        <f aca="false">'Приложение 1 (ОТЧЕТНЫЙ ПЕРИОД) '!E182</f>
        <v>0</v>
      </c>
      <c r="F90" s="328" t="n">
        <f aca="false">'Приложение 1 (ОТЧЕТНЫЙ ПЕРИОД) '!F182</f>
        <v>0</v>
      </c>
      <c r="G90" s="328" t="n">
        <f aca="false">'Приложение 1 (ОТЧЕТНЫЙ ПЕРИОД) '!G182</f>
        <v>0</v>
      </c>
      <c r="H90" s="328" t="n">
        <f aca="false">'Приложение 1 (ОТЧЕТНЫЙ ПЕРИОД) '!H182</f>
        <v>0</v>
      </c>
      <c r="I90" s="328" t="n">
        <f aca="false">'Приложение 1 (ОТЧЕТНЫЙ ПЕРИОД) '!I182</f>
        <v>0</v>
      </c>
      <c r="J90" s="322"/>
      <c r="K90" s="329" t="n">
        <f aca="false">'Приложение 1 (ОТЧЕТНЫЙ ПЕРИОД) '!K182</f>
        <v>0</v>
      </c>
      <c r="L90" s="328" t="n">
        <f aca="false">'Приложение 1 (ОТЧЕТНЫЙ ПЕРИОД) '!L182</f>
        <v>0</v>
      </c>
      <c r="M90" s="328" t="n">
        <f aca="false">'Приложение 1 (ОТЧЕТНЫЙ ПЕРИОД) '!M182</f>
        <v>0</v>
      </c>
      <c r="N90" s="330" t="n">
        <f aca="false">'Приложение 1 (ОТЧЕТНЫЙ ПЕРИОД) '!N182</f>
        <v>0</v>
      </c>
      <c r="O90" s="232"/>
      <c r="P90" s="208"/>
      <c r="Q90" s="234"/>
      <c r="R90" s="325"/>
      <c r="S90" s="239"/>
      <c r="T90" s="239"/>
      <c r="U90" s="239"/>
      <c r="V90" s="239"/>
      <c r="W90" s="240"/>
      <c r="X90" s="241"/>
      <c r="Y90" s="234"/>
      <c r="Z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2"/>
      <c r="AS90" s="232"/>
      <c r="AT90" s="232"/>
      <c r="AU90" s="232"/>
      <c r="AV90" s="232"/>
      <c r="AW90" s="232"/>
      <c r="AX90" s="232"/>
      <c r="AY90" s="232"/>
      <c r="AZ90" s="232"/>
    </row>
    <row r="91" s="35" customFormat="true" ht="23.25" hidden="false" customHeight="true" outlineLevel="0" collapsed="false">
      <c r="A91" s="116"/>
      <c r="B91" s="124"/>
      <c r="C91" s="118"/>
      <c r="D91" s="125" t="s">
        <v>26</v>
      </c>
      <c r="E91" s="328" t="n">
        <f aca="false">'Приложение 1 (ОТЧЕТНЫЙ ПЕРИОД) '!E183</f>
        <v>0</v>
      </c>
      <c r="F91" s="328" t="n">
        <f aca="false">'Приложение 1 (ОТЧЕТНЫЙ ПЕРИОД) '!F183</f>
        <v>0</v>
      </c>
      <c r="G91" s="328" t="n">
        <f aca="false">'Приложение 1 (ОТЧЕТНЫЙ ПЕРИОД) '!G183</f>
        <v>0</v>
      </c>
      <c r="H91" s="328" t="n">
        <f aca="false">'Приложение 1 (ОТЧЕТНЫЙ ПЕРИОД) '!H183</f>
        <v>0</v>
      </c>
      <c r="I91" s="328" t="n">
        <f aca="false">'Приложение 1 (ОТЧЕТНЫЙ ПЕРИОД) '!I183</f>
        <v>0</v>
      </c>
      <c r="J91" s="322"/>
      <c r="K91" s="329" t="n">
        <f aca="false">'Приложение 1 (ОТЧЕТНЫЙ ПЕРИОД) '!K183</f>
        <v>0</v>
      </c>
      <c r="L91" s="328" t="n">
        <f aca="false">'Приложение 1 (ОТЧЕТНЫЙ ПЕРИОД) '!L183</f>
        <v>0</v>
      </c>
      <c r="M91" s="328" t="n">
        <f aca="false">'Приложение 1 (ОТЧЕТНЫЙ ПЕРИОД) '!M183</f>
        <v>0</v>
      </c>
      <c r="N91" s="330" t="n">
        <f aca="false">'Приложение 1 (ОТЧЕТНЫЙ ПЕРИОД) '!N183</f>
        <v>0</v>
      </c>
      <c r="O91" s="232"/>
      <c r="P91" s="208"/>
      <c r="Q91" s="234"/>
      <c r="R91" s="325"/>
      <c r="S91" s="239"/>
      <c r="T91" s="239"/>
      <c r="U91" s="239"/>
      <c r="V91" s="239"/>
      <c r="W91" s="240"/>
      <c r="X91" s="241"/>
      <c r="Y91" s="234"/>
      <c r="Z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2"/>
      <c r="AS91" s="232"/>
      <c r="AT91" s="232"/>
      <c r="AU91" s="232"/>
      <c r="AV91" s="232"/>
      <c r="AW91" s="232"/>
      <c r="AX91" s="232"/>
      <c r="AY91" s="232"/>
      <c r="AZ91" s="232"/>
    </row>
    <row r="92" s="35" customFormat="true" ht="23.25" hidden="false" customHeight="true" outlineLevel="0" collapsed="false">
      <c r="A92" s="116"/>
      <c r="B92" s="124"/>
      <c r="C92" s="118"/>
      <c r="D92" s="131" t="s">
        <v>27</v>
      </c>
      <c r="E92" s="331" t="n">
        <f aca="false">'Приложение 1 (ОТЧЕТНЫЙ ПЕРИОД) '!E184</f>
        <v>0</v>
      </c>
      <c r="F92" s="331" t="n">
        <f aca="false">'Приложение 1 (ОТЧЕТНЫЙ ПЕРИОД) '!F184</f>
        <v>0</v>
      </c>
      <c r="G92" s="331" t="n">
        <f aca="false">'Приложение 1 (ОТЧЕТНЫЙ ПЕРИОД) '!G184</f>
        <v>0</v>
      </c>
      <c r="H92" s="331" t="n">
        <f aca="false">'Приложение 1 (ОТЧЕТНЫЙ ПЕРИОД) '!H184</f>
        <v>0</v>
      </c>
      <c r="I92" s="331" t="n">
        <f aca="false">'Приложение 1 (ОТЧЕТНЫЙ ПЕРИОД) '!I184</f>
        <v>0</v>
      </c>
      <c r="J92" s="322"/>
      <c r="K92" s="332" t="n">
        <f aca="false">'Приложение 1 (ОТЧЕТНЫЙ ПЕРИОД) '!K184</f>
        <v>0</v>
      </c>
      <c r="L92" s="331" t="n">
        <f aca="false">'Приложение 1 (ОТЧЕТНЫЙ ПЕРИОД) '!L184</f>
        <v>0</v>
      </c>
      <c r="M92" s="331" t="n">
        <f aca="false">'Приложение 1 (ОТЧЕТНЫЙ ПЕРИОД) '!M184</f>
        <v>0</v>
      </c>
      <c r="N92" s="333" t="n">
        <f aca="false">'Приложение 1 (ОТЧЕТНЫЙ ПЕРИОД) '!N184</f>
        <v>0</v>
      </c>
      <c r="O92" s="232"/>
      <c r="P92" s="208"/>
      <c r="Q92" s="234"/>
      <c r="R92" s="325"/>
      <c r="S92" s="244"/>
      <c r="T92" s="244"/>
      <c r="U92" s="244"/>
      <c r="V92" s="244"/>
      <c r="W92" s="245"/>
      <c r="X92" s="246"/>
      <c r="Y92" s="234"/>
      <c r="Z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2"/>
      <c r="AS92" s="232"/>
      <c r="AT92" s="232"/>
      <c r="AU92" s="232"/>
      <c r="AV92" s="232"/>
      <c r="AW92" s="232"/>
      <c r="AX92" s="232"/>
      <c r="AY92" s="232"/>
      <c r="AZ92" s="232"/>
    </row>
    <row r="93" s="35" customFormat="true" ht="23.25" hidden="false" customHeight="false" outlineLevel="0" collapsed="false">
      <c r="C93" s="334"/>
      <c r="D93" s="335" t="s">
        <v>123</v>
      </c>
      <c r="E93" s="336" t="n">
        <f aca="false">E90+E91+E92</f>
        <v>0</v>
      </c>
      <c r="F93" s="336" t="n">
        <f aca="false">F90+F91+F92</f>
        <v>0</v>
      </c>
      <c r="G93" s="336" t="n">
        <f aca="false">G90+G91+G92</f>
        <v>0</v>
      </c>
      <c r="H93" s="336" t="n">
        <f aca="false">H90+H91+H92</f>
        <v>0</v>
      </c>
      <c r="I93" s="336" t="n">
        <f aca="false">I90+I91+I92</f>
        <v>0</v>
      </c>
      <c r="J93" s="336"/>
      <c r="K93" s="337" t="n">
        <f aca="false">K90+K91+K92</f>
        <v>0</v>
      </c>
      <c r="L93" s="336" t="n">
        <f aca="false">L90+L91+L92</f>
        <v>0</v>
      </c>
      <c r="M93" s="336" t="n">
        <f aca="false">M90+M91+M92</f>
        <v>0</v>
      </c>
      <c r="N93" s="336" t="n">
        <f aca="false">N90+N91+N92</f>
        <v>0</v>
      </c>
      <c r="O93" s="284"/>
      <c r="P93" s="285" t="n">
        <f aca="false">SUM(E93:O93)</f>
        <v>0</v>
      </c>
      <c r="Q93" s="234"/>
      <c r="R93" s="234"/>
      <c r="S93" s="253"/>
      <c r="T93" s="253"/>
      <c r="U93" s="253"/>
      <c r="V93" s="253"/>
      <c r="W93" s="234"/>
      <c r="X93" s="234"/>
      <c r="Y93" s="234"/>
      <c r="Z93" s="234"/>
      <c r="AA93" s="234"/>
      <c r="AB93" s="253"/>
      <c r="AC93" s="253"/>
      <c r="AD93" s="253"/>
      <c r="AE93" s="253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2"/>
      <c r="AS93" s="232"/>
      <c r="AT93" s="232"/>
      <c r="AU93" s="232"/>
      <c r="AV93" s="232"/>
      <c r="AW93" s="232"/>
      <c r="AX93" s="232"/>
      <c r="AY93" s="232"/>
      <c r="AZ93" s="232"/>
    </row>
    <row r="94" s="35" customFormat="true" ht="24" hidden="false" customHeight="false" outlineLevel="0" collapsed="false">
      <c r="D94" s="338" t="s">
        <v>123</v>
      </c>
      <c r="E94" s="339" t="n">
        <f aca="false">E93-E89</f>
        <v>0</v>
      </c>
      <c r="F94" s="339" t="n">
        <f aca="false">F93-F89</f>
        <v>0</v>
      </c>
      <c r="G94" s="339" t="n">
        <f aca="false">G93-G89</f>
        <v>0</v>
      </c>
      <c r="H94" s="339" t="n">
        <f aca="false">H93-H89</f>
        <v>0</v>
      </c>
      <c r="I94" s="339" t="n">
        <f aca="false">I93-I89</f>
        <v>0</v>
      </c>
      <c r="J94" s="339"/>
      <c r="K94" s="340" t="n">
        <f aca="false">K93-K89</f>
        <v>0</v>
      </c>
      <c r="L94" s="339" t="n">
        <f aca="false">L93-L89</f>
        <v>0</v>
      </c>
      <c r="M94" s="339" t="n">
        <f aca="false">M93-M89</f>
        <v>0</v>
      </c>
      <c r="N94" s="339" t="n">
        <f aca="false">N93-N89</f>
        <v>0</v>
      </c>
      <c r="O94" s="207"/>
      <c r="P94" s="263" t="n">
        <f aca="false">SUM(E94:O94)</f>
        <v>0</v>
      </c>
      <c r="Q94" s="234"/>
      <c r="R94" s="234"/>
      <c r="S94" s="253"/>
      <c r="T94" s="253"/>
      <c r="U94" s="253"/>
      <c r="V94" s="253"/>
      <c r="W94" s="234"/>
      <c r="X94" s="234"/>
      <c r="Y94" s="234"/>
      <c r="Z94" s="234"/>
      <c r="AA94" s="234"/>
      <c r="AB94" s="253"/>
      <c r="AC94" s="253"/>
      <c r="AD94" s="253"/>
      <c r="AE94" s="253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2"/>
      <c r="AS94" s="232"/>
      <c r="AT94" s="232"/>
      <c r="AU94" s="232"/>
      <c r="AV94" s="232"/>
      <c r="AW94" s="232"/>
      <c r="AX94" s="232"/>
      <c r="AY94" s="232"/>
      <c r="AZ94" s="232"/>
    </row>
    <row r="95" s="35" customFormat="true" ht="36.75" hidden="false" customHeight="true" outlineLevel="0" collapsed="false">
      <c r="A95" s="73"/>
      <c r="B95" s="74"/>
      <c r="C95" s="74"/>
      <c r="D95" s="74"/>
      <c r="E95" s="75" t="s">
        <v>59</v>
      </c>
      <c r="F95" s="76" t="s">
        <v>60</v>
      </c>
      <c r="G95" s="77"/>
      <c r="H95" s="74"/>
      <c r="I95" s="74"/>
      <c r="J95" s="74"/>
      <c r="K95" s="78"/>
      <c r="L95" s="74"/>
      <c r="M95" s="74"/>
      <c r="N95" s="79"/>
      <c r="O95" s="232"/>
      <c r="P95" s="208"/>
      <c r="Q95" s="234"/>
      <c r="R95" s="234"/>
      <c r="S95" s="253"/>
      <c r="T95" s="253"/>
      <c r="U95" s="253"/>
      <c r="V95" s="253"/>
      <c r="W95" s="234"/>
      <c r="X95" s="234"/>
      <c r="Y95" s="234"/>
      <c r="Z95" s="234"/>
      <c r="AA95" s="234"/>
      <c r="AB95" s="253"/>
      <c r="AC95" s="253"/>
      <c r="AD95" s="253"/>
      <c r="AE95" s="253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2"/>
      <c r="AS95" s="232"/>
      <c r="AT95" s="232"/>
      <c r="AU95" s="232"/>
      <c r="AV95" s="232"/>
      <c r="AW95" s="232"/>
      <c r="AX95" s="232"/>
      <c r="AY95" s="232"/>
      <c r="AZ95" s="232"/>
    </row>
    <row r="96" s="35" customFormat="true" ht="40.5" hidden="false" customHeight="false" outlineLevel="0" collapsed="false">
      <c r="A96" s="116" t="str">
        <f aca="false">E95</f>
        <v>VIII</v>
      </c>
      <c r="B96" s="117" t="s">
        <v>41</v>
      </c>
      <c r="C96" s="118"/>
      <c r="D96" s="320" t="s">
        <v>24</v>
      </c>
      <c r="E96" s="321" t="n">
        <f aca="false">'Приложение 1 (ОТЧЕТНЫЙ ПЕРИОД) '!E203</f>
        <v>0</v>
      </c>
      <c r="F96" s="321" t="n">
        <f aca="false">'Приложение 1 (ОТЧЕТНЫЙ ПЕРИОД) '!F203</f>
        <v>0</v>
      </c>
      <c r="G96" s="321" t="n">
        <f aca="false">'Приложение 1 (ОТЧЕТНЫЙ ПЕРИОД) '!G203</f>
        <v>0</v>
      </c>
      <c r="H96" s="321" t="n">
        <f aca="false">'Приложение 1 (ОТЧЕТНЫЙ ПЕРИОД) '!H203</f>
        <v>0</v>
      </c>
      <c r="I96" s="321" t="n">
        <f aca="false">'Приложение 1 (ОТЧЕТНЫЙ ПЕРИОД) '!I203</f>
        <v>0</v>
      </c>
      <c r="J96" s="322"/>
      <c r="K96" s="323" t="n">
        <f aca="false">'Приложение 1 (ОТЧЕТНЫЙ ПЕРИОД) '!K203</f>
        <v>0</v>
      </c>
      <c r="L96" s="321" t="n">
        <f aca="false">'Приложение 1 (ОТЧЕТНЫЙ ПЕРИОД) '!L203</f>
        <v>0</v>
      </c>
      <c r="M96" s="321" t="n">
        <f aca="false">'Приложение 1 (ОТЧЕТНЫЙ ПЕРИОД) '!M203</f>
        <v>0</v>
      </c>
      <c r="N96" s="324" t="n">
        <f aca="false">'Приложение 1 (ОТЧЕТНЫЙ ПЕРИОД) '!N203</f>
        <v>0</v>
      </c>
      <c r="O96" s="232"/>
      <c r="P96" s="208"/>
      <c r="Q96" s="234"/>
      <c r="R96" s="325" t="str">
        <f aca="false">B97</f>
        <v>НАУКА</v>
      </c>
      <c r="S96" s="326" t="str">
        <f aca="false">D96</f>
        <v>Всего</v>
      </c>
      <c r="T96" s="326" t="n">
        <f aca="false">E96</f>
        <v>0</v>
      </c>
      <c r="U96" s="326" t="n">
        <f aca="false">F96</f>
        <v>0</v>
      </c>
      <c r="V96" s="326" t="n">
        <f aca="false">G96</f>
        <v>0</v>
      </c>
      <c r="W96" s="326" t="e">
        <f aca="false">F96/E96%</f>
        <v>#DIV/0!</v>
      </c>
      <c r="X96" s="327" t="e">
        <f aca="false">G96/F96%</f>
        <v>#DIV/0!</v>
      </c>
      <c r="Y96" s="236" t="e">
        <f aca="false">V96/T96%</f>
        <v>#DIV/0!</v>
      </c>
      <c r="Z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2"/>
      <c r="AS96" s="232"/>
      <c r="AT96" s="232"/>
      <c r="AU96" s="232"/>
      <c r="AV96" s="232"/>
      <c r="AW96" s="232"/>
      <c r="AX96" s="232"/>
      <c r="AY96" s="232"/>
      <c r="AZ96" s="232"/>
    </row>
    <row r="97" s="35" customFormat="true" ht="20.25" hidden="false" customHeight="true" outlineLevel="0" collapsed="false">
      <c r="A97" s="116"/>
      <c r="B97" s="124" t="str">
        <f aca="false">F95</f>
        <v>НАУКА</v>
      </c>
      <c r="C97" s="118"/>
      <c r="D97" s="125" t="s">
        <v>25</v>
      </c>
      <c r="E97" s="328" t="n">
        <f aca="false">'Приложение 1 (ОТЧЕТНЫЙ ПЕРИОД) '!E204</f>
        <v>0</v>
      </c>
      <c r="F97" s="328" t="n">
        <f aca="false">'Приложение 1 (ОТЧЕТНЫЙ ПЕРИОД) '!F204</f>
        <v>0</v>
      </c>
      <c r="G97" s="328" t="n">
        <f aca="false">'Приложение 1 (ОТЧЕТНЫЙ ПЕРИОД) '!G204</f>
        <v>0</v>
      </c>
      <c r="H97" s="328" t="n">
        <f aca="false">'Приложение 1 (ОТЧЕТНЫЙ ПЕРИОД) '!H204</f>
        <v>0</v>
      </c>
      <c r="I97" s="328" t="n">
        <f aca="false">'Приложение 1 (ОТЧЕТНЫЙ ПЕРИОД) '!I204</f>
        <v>0</v>
      </c>
      <c r="J97" s="322"/>
      <c r="K97" s="329" t="n">
        <f aca="false">'Приложение 1 (ОТЧЕТНЫЙ ПЕРИОД) '!K204</f>
        <v>0</v>
      </c>
      <c r="L97" s="328" t="n">
        <f aca="false">'Приложение 1 (ОТЧЕТНЫЙ ПЕРИОД) '!L204</f>
        <v>0</v>
      </c>
      <c r="M97" s="328" t="n">
        <f aca="false">'Приложение 1 (ОТЧЕТНЫЙ ПЕРИОД) '!M204</f>
        <v>0</v>
      </c>
      <c r="N97" s="330" t="n">
        <f aca="false">'Приложение 1 (ОТЧЕТНЫЙ ПЕРИОД) '!N204</f>
        <v>0</v>
      </c>
      <c r="O97" s="232"/>
      <c r="P97" s="208"/>
      <c r="Q97" s="234"/>
      <c r="R97" s="325"/>
      <c r="S97" s="239"/>
      <c r="T97" s="239"/>
      <c r="U97" s="239"/>
      <c r="V97" s="239"/>
      <c r="W97" s="240"/>
      <c r="X97" s="241"/>
      <c r="Y97" s="234"/>
      <c r="Z97" s="234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2"/>
      <c r="AS97" s="232"/>
      <c r="AT97" s="232"/>
      <c r="AU97" s="232"/>
      <c r="AV97" s="232"/>
      <c r="AW97" s="232"/>
      <c r="AX97" s="232"/>
      <c r="AY97" s="232"/>
      <c r="AZ97" s="232"/>
    </row>
    <row r="98" s="35" customFormat="true" ht="20.25" hidden="false" customHeight="true" outlineLevel="0" collapsed="false">
      <c r="A98" s="116"/>
      <c r="B98" s="124"/>
      <c r="C98" s="118"/>
      <c r="D98" s="125" t="s">
        <v>26</v>
      </c>
      <c r="E98" s="328" t="n">
        <f aca="false">'Приложение 1 (ОТЧЕТНЫЙ ПЕРИОД) '!E205</f>
        <v>0</v>
      </c>
      <c r="F98" s="328" t="n">
        <f aca="false">'Приложение 1 (ОТЧЕТНЫЙ ПЕРИОД) '!F205</f>
        <v>0</v>
      </c>
      <c r="G98" s="328" t="n">
        <f aca="false">'Приложение 1 (ОТЧЕТНЫЙ ПЕРИОД) '!G205</f>
        <v>0</v>
      </c>
      <c r="H98" s="328" t="n">
        <f aca="false">'Приложение 1 (ОТЧЕТНЫЙ ПЕРИОД) '!H205</f>
        <v>0</v>
      </c>
      <c r="I98" s="328" t="n">
        <f aca="false">'Приложение 1 (ОТЧЕТНЫЙ ПЕРИОД) '!I205</f>
        <v>0</v>
      </c>
      <c r="J98" s="322"/>
      <c r="K98" s="329" t="n">
        <f aca="false">'Приложение 1 (ОТЧЕТНЫЙ ПЕРИОД) '!K205</f>
        <v>0</v>
      </c>
      <c r="L98" s="328" t="n">
        <f aca="false">'Приложение 1 (ОТЧЕТНЫЙ ПЕРИОД) '!L205</f>
        <v>0</v>
      </c>
      <c r="M98" s="328" t="n">
        <f aca="false">'Приложение 1 (ОТЧЕТНЫЙ ПЕРИОД) '!M205</f>
        <v>0</v>
      </c>
      <c r="N98" s="330" t="n">
        <f aca="false">'Приложение 1 (ОТЧЕТНЫЙ ПЕРИОД) '!N205</f>
        <v>0</v>
      </c>
      <c r="O98" s="232"/>
      <c r="P98" s="208"/>
      <c r="Q98" s="234"/>
      <c r="R98" s="325"/>
      <c r="S98" s="239"/>
      <c r="T98" s="239"/>
      <c r="U98" s="239"/>
      <c r="V98" s="239"/>
      <c r="W98" s="240"/>
      <c r="X98" s="241"/>
      <c r="Y98" s="234"/>
      <c r="Z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2"/>
      <c r="AS98" s="232"/>
      <c r="AT98" s="232"/>
      <c r="AU98" s="232"/>
      <c r="AV98" s="232"/>
      <c r="AW98" s="232"/>
      <c r="AX98" s="232"/>
      <c r="AY98" s="232"/>
      <c r="AZ98" s="232"/>
    </row>
    <row r="99" s="35" customFormat="true" ht="21" hidden="false" customHeight="true" outlineLevel="0" collapsed="false">
      <c r="A99" s="116"/>
      <c r="B99" s="124"/>
      <c r="C99" s="118"/>
      <c r="D99" s="131" t="s">
        <v>27</v>
      </c>
      <c r="E99" s="331" t="n">
        <f aca="false">'Приложение 1 (ОТЧЕТНЫЙ ПЕРИОД) '!E206</f>
        <v>0</v>
      </c>
      <c r="F99" s="331" t="n">
        <f aca="false">'Приложение 1 (ОТЧЕТНЫЙ ПЕРИОД) '!F206</f>
        <v>0</v>
      </c>
      <c r="G99" s="331" t="n">
        <f aca="false">'Приложение 1 (ОТЧЕТНЫЙ ПЕРИОД) '!G206</f>
        <v>0</v>
      </c>
      <c r="H99" s="331" t="n">
        <f aca="false">'Приложение 1 (ОТЧЕТНЫЙ ПЕРИОД) '!H206</f>
        <v>0</v>
      </c>
      <c r="I99" s="331" t="n">
        <f aca="false">'Приложение 1 (ОТЧЕТНЫЙ ПЕРИОД) '!I206</f>
        <v>0</v>
      </c>
      <c r="J99" s="322"/>
      <c r="K99" s="332" t="n">
        <f aca="false">'Приложение 1 (ОТЧЕТНЫЙ ПЕРИОД) '!K206</f>
        <v>0</v>
      </c>
      <c r="L99" s="331" t="n">
        <f aca="false">'Приложение 1 (ОТЧЕТНЫЙ ПЕРИОД) '!L206</f>
        <v>0</v>
      </c>
      <c r="M99" s="331" t="n">
        <f aca="false">'Приложение 1 (ОТЧЕТНЫЙ ПЕРИОД) '!M206</f>
        <v>0</v>
      </c>
      <c r="N99" s="333" t="n">
        <f aca="false">'Приложение 1 (ОТЧЕТНЫЙ ПЕРИОД) '!N206</f>
        <v>0</v>
      </c>
      <c r="O99" s="232"/>
      <c r="P99" s="208"/>
      <c r="Q99" s="234"/>
      <c r="R99" s="325"/>
      <c r="S99" s="244"/>
      <c r="T99" s="244"/>
      <c r="U99" s="244"/>
      <c r="V99" s="244"/>
      <c r="W99" s="245"/>
      <c r="X99" s="246"/>
      <c r="Y99" s="234"/>
      <c r="Z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2"/>
      <c r="AS99" s="232"/>
      <c r="AT99" s="232"/>
      <c r="AU99" s="232"/>
      <c r="AV99" s="232"/>
      <c r="AW99" s="232"/>
      <c r="AX99" s="232"/>
      <c r="AY99" s="232"/>
      <c r="AZ99" s="232"/>
    </row>
    <row r="100" s="35" customFormat="true" ht="23.25" hidden="false" customHeight="false" outlineLevel="0" collapsed="false">
      <c r="C100" s="334"/>
      <c r="D100" s="335" t="s">
        <v>123</v>
      </c>
      <c r="E100" s="336" t="n">
        <f aca="false">E97+E98+E99</f>
        <v>0</v>
      </c>
      <c r="F100" s="336" t="n">
        <f aca="false">F97+F98+F99</f>
        <v>0</v>
      </c>
      <c r="G100" s="336" t="n">
        <f aca="false">G97+G98+G99</f>
        <v>0</v>
      </c>
      <c r="H100" s="336" t="n">
        <f aca="false">H97+H98+H99</f>
        <v>0</v>
      </c>
      <c r="I100" s="336" t="n">
        <f aca="false">I97+I98+I99</f>
        <v>0</v>
      </c>
      <c r="J100" s="336"/>
      <c r="K100" s="337" t="n">
        <f aca="false">K97+K98+K99</f>
        <v>0</v>
      </c>
      <c r="L100" s="336" t="n">
        <f aca="false">L97+L98+L99</f>
        <v>0</v>
      </c>
      <c r="M100" s="336" t="n">
        <f aca="false">M97+M98+M99</f>
        <v>0</v>
      </c>
      <c r="N100" s="336" t="n">
        <f aca="false">N97+N98+N99</f>
        <v>0</v>
      </c>
      <c r="O100" s="284"/>
      <c r="P100" s="285" t="n">
        <f aca="false">SUM(E100:O100)</f>
        <v>0</v>
      </c>
      <c r="Q100" s="234"/>
      <c r="R100" s="234"/>
      <c r="S100" s="253"/>
      <c r="T100" s="253"/>
      <c r="U100" s="253"/>
      <c r="V100" s="253"/>
      <c r="W100" s="234"/>
      <c r="X100" s="234"/>
      <c r="Y100" s="234"/>
      <c r="Z100" s="234"/>
      <c r="AA100" s="234"/>
      <c r="AB100" s="253"/>
      <c r="AC100" s="253"/>
      <c r="AD100" s="253"/>
      <c r="AE100" s="253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2"/>
      <c r="AS100" s="232"/>
      <c r="AT100" s="232"/>
      <c r="AU100" s="232"/>
      <c r="AV100" s="232"/>
      <c r="AW100" s="232"/>
      <c r="AX100" s="232"/>
      <c r="AY100" s="232"/>
      <c r="AZ100" s="232"/>
    </row>
    <row r="101" s="35" customFormat="true" ht="24" hidden="false" customHeight="false" outlineLevel="0" collapsed="false">
      <c r="D101" s="338" t="s">
        <v>123</v>
      </c>
      <c r="E101" s="339" t="n">
        <f aca="false">E100-E96</f>
        <v>0</v>
      </c>
      <c r="F101" s="339" t="n">
        <f aca="false">F100-F96</f>
        <v>0</v>
      </c>
      <c r="G101" s="339" t="n">
        <f aca="false">G100-G96</f>
        <v>0</v>
      </c>
      <c r="H101" s="339" t="n">
        <f aca="false">H100-H96</f>
        <v>0</v>
      </c>
      <c r="I101" s="339" t="n">
        <f aca="false">I100-I96</f>
        <v>0</v>
      </c>
      <c r="J101" s="339"/>
      <c r="K101" s="340" t="n">
        <f aca="false">K100-K96</f>
        <v>0</v>
      </c>
      <c r="L101" s="339" t="n">
        <f aca="false">L100-L96</f>
        <v>0</v>
      </c>
      <c r="M101" s="339" t="n">
        <f aca="false">M100-M96</f>
        <v>0</v>
      </c>
      <c r="N101" s="339" t="n">
        <f aca="false">N100-N96</f>
        <v>0</v>
      </c>
      <c r="O101" s="207"/>
      <c r="P101" s="263" t="n">
        <f aca="false">SUM(E101:O101)</f>
        <v>0</v>
      </c>
      <c r="Q101" s="234"/>
      <c r="R101" s="234"/>
      <c r="S101" s="253"/>
      <c r="T101" s="253"/>
      <c r="U101" s="253"/>
      <c r="V101" s="253"/>
      <c r="W101" s="234"/>
      <c r="X101" s="234"/>
      <c r="Y101" s="234"/>
      <c r="Z101" s="234"/>
      <c r="AA101" s="234"/>
      <c r="AB101" s="253"/>
      <c r="AC101" s="253"/>
      <c r="AD101" s="253"/>
      <c r="AE101" s="253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2"/>
      <c r="AS101" s="232"/>
      <c r="AT101" s="232"/>
      <c r="AU101" s="232"/>
      <c r="AV101" s="232"/>
      <c r="AW101" s="232"/>
      <c r="AX101" s="232"/>
      <c r="AY101" s="232"/>
      <c r="AZ101" s="232"/>
    </row>
    <row r="102" s="35" customFormat="true" ht="38.25" hidden="false" customHeight="true" outlineLevel="0" collapsed="false">
      <c r="A102" s="73"/>
      <c r="B102" s="74"/>
      <c r="C102" s="74"/>
      <c r="D102" s="74"/>
      <c r="E102" s="75" t="s">
        <v>61</v>
      </c>
      <c r="F102" s="76" t="s">
        <v>62</v>
      </c>
      <c r="G102" s="77"/>
      <c r="H102" s="74"/>
      <c r="I102" s="74"/>
      <c r="J102" s="74"/>
      <c r="K102" s="78"/>
      <c r="L102" s="74"/>
      <c r="M102" s="74"/>
      <c r="N102" s="79"/>
      <c r="O102" s="232"/>
      <c r="P102" s="208"/>
      <c r="Q102" s="234"/>
      <c r="R102" s="234"/>
      <c r="S102" s="253"/>
      <c r="T102" s="253"/>
      <c r="U102" s="253"/>
      <c r="V102" s="253"/>
      <c r="W102" s="234"/>
      <c r="X102" s="234"/>
      <c r="Y102" s="234"/>
      <c r="Z102" s="234"/>
      <c r="AA102" s="234"/>
      <c r="AB102" s="253"/>
      <c r="AC102" s="253"/>
      <c r="AD102" s="253"/>
      <c r="AE102" s="253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2"/>
      <c r="AS102" s="232"/>
      <c r="AT102" s="232"/>
      <c r="AU102" s="232"/>
      <c r="AV102" s="232"/>
      <c r="AW102" s="232"/>
      <c r="AX102" s="232"/>
      <c r="AY102" s="232"/>
      <c r="AZ102" s="232"/>
    </row>
    <row r="103" s="35" customFormat="true" ht="40.5" hidden="false" customHeight="false" outlineLevel="0" collapsed="false">
      <c r="A103" s="116" t="str">
        <f aca="false">E102</f>
        <v>IX</v>
      </c>
      <c r="B103" s="117" t="s">
        <v>41</v>
      </c>
      <c r="C103" s="118"/>
      <c r="D103" s="320" t="s">
        <v>24</v>
      </c>
      <c r="E103" s="321" t="n">
        <f aca="false">'Приложение 1 (ОТЧЕТНЫЙ ПЕРИОД) '!E226</f>
        <v>0</v>
      </c>
      <c r="F103" s="321" t="n">
        <f aca="false">'Приложение 1 (ОТЧЕТНЫЙ ПЕРИОД) '!F226</f>
        <v>0</v>
      </c>
      <c r="G103" s="321" t="n">
        <f aca="false">'Приложение 1 (ОТЧЕТНЫЙ ПЕРИОД) '!G226</f>
        <v>0</v>
      </c>
      <c r="H103" s="321" t="n">
        <f aca="false">'Приложение 1 (ОТЧЕТНЫЙ ПЕРИОД) '!H226</f>
        <v>0</v>
      </c>
      <c r="I103" s="321" t="n">
        <f aca="false">'Приложение 1 (ОТЧЕТНЫЙ ПЕРИОД) '!I226</f>
        <v>0</v>
      </c>
      <c r="J103" s="322"/>
      <c r="K103" s="323" t="n">
        <f aca="false">'Приложение 1 (ОТЧЕТНЫЙ ПЕРИОД) '!K226</f>
        <v>0</v>
      </c>
      <c r="L103" s="321" t="n">
        <f aca="false">'Приложение 1 (ОТЧЕТНЫЙ ПЕРИОД) '!L226</f>
        <v>0</v>
      </c>
      <c r="M103" s="321" t="n">
        <f aca="false">'Приложение 1 (ОТЧЕТНЫЙ ПЕРИОД) '!M226</f>
        <v>0</v>
      </c>
      <c r="N103" s="324" t="n">
        <f aca="false">'Приложение 1 (ОТЧЕТНЫЙ ПЕРИОД) '!N226</f>
        <v>0</v>
      </c>
      <c r="O103" s="232"/>
      <c r="P103" s="208"/>
      <c r="Q103" s="234"/>
      <c r="R103" s="325" t="str">
        <f aca="false">B104</f>
        <v>ЦИФРОВАЯ ЭКОНОМИКА</v>
      </c>
      <c r="S103" s="326" t="str">
        <f aca="false">D103</f>
        <v>Всего</v>
      </c>
      <c r="T103" s="326" t="n">
        <f aca="false">E103</f>
        <v>0</v>
      </c>
      <c r="U103" s="326" t="n">
        <f aca="false">F103</f>
        <v>0</v>
      </c>
      <c r="V103" s="326" t="n">
        <f aca="false">G103</f>
        <v>0</v>
      </c>
      <c r="W103" s="326" t="e">
        <f aca="false">F103/E103%</f>
        <v>#DIV/0!</v>
      </c>
      <c r="X103" s="327" t="e">
        <f aca="false">G103/F103%</f>
        <v>#DIV/0!</v>
      </c>
      <c r="Y103" s="236" t="e">
        <f aca="false">V103/T103%</f>
        <v>#DIV/0!</v>
      </c>
      <c r="Z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2"/>
      <c r="AS103" s="232"/>
      <c r="AT103" s="232"/>
      <c r="AU103" s="232"/>
      <c r="AV103" s="232"/>
      <c r="AW103" s="232"/>
      <c r="AX103" s="232"/>
      <c r="AY103" s="232"/>
      <c r="AZ103" s="232"/>
    </row>
    <row r="104" s="35" customFormat="true" ht="23.25" hidden="false" customHeight="true" outlineLevel="0" collapsed="false">
      <c r="A104" s="116"/>
      <c r="B104" s="124" t="str">
        <f aca="false">F102</f>
        <v>ЦИФРОВАЯ ЭКОНОМИКА</v>
      </c>
      <c r="C104" s="118"/>
      <c r="D104" s="125" t="s">
        <v>25</v>
      </c>
      <c r="E104" s="328" t="n">
        <f aca="false">'Приложение 1 (ОТЧЕТНЫЙ ПЕРИОД) '!E227</f>
        <v>0</v>
      </c>
      <c r="F104" s="328" t="n">
        <f aca="false">'Приложение 1 (ОТЧЕТНЫЙ ПЕРИОД) '!F227</f>
        <v>0</v>
      </c>
      <c r="G104" s="328" t="n">
        <f aca="false">'Приложение 1 (ОТЧЕТНЫЙ ПЕРИОД) '!G227</f>
        <v>0</v>
      </c>
      <c r="H104" s="328" t="n">
        <f aca="false">'Приложение 1 (ОТЧЕТНЫЙ ПЕРИОД) '!H227</f>
        <v>0</v>
      </c>
      <c r="I104" s="328" t="n">
        <f aca="false">'Приложение 1 (ОТЧЕТНЫЙ ПЕРИОД) '!I227</f>
        <v>0</v>
      </c>
      <c r="J104" s="322"/>
      <c r="K104" s="329" t="n">
        <f aca="false">'Приложение 1 (ОТЧЕТНЫЙ ПЕРИОД) '!K227</f>
        <v>0</v>
      </c>
      <c r="L104" s="328" t="n">
        <f aca="false">'Приложение 1 (ОТЧЕТНЫЙ ПЕРИОД) '!L227</f>
        <v>0</v>
      </c>
      <c r="M104" s="328" t="n">
        <f aca="false">'Приложение 1 (ОТЧЕТНЫЙ ПЕРИОД) '!M227</f>
        <v>0</v>
      </c>
      <c r="N104" s="330" t="n">
        <f aca="false">'Приложение 1 (ОТЧЕТНЫЙ ПЕРИОД) '!N227</f>
        <v>0</v>
      </c>
      <c r="O104" s="232"/>
      <c r="P104" s="208"/>
      <c r="Q104" s="234"/>
      <c r="R104" s="325"/>
      <c r="S104" s="239"/>
      <c r="T104" s="239"/>
      <c r="U104" s="239"/>
      <c r="V104" s="239"/>
      <c r="W104" s="240"/>
      <c r="X104" s="241"/>
      <c r="Y104" s="234"/>
      <c r="Z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2"/>
      <c r="AS104" s="232"/>
      <c r="AT104" s="232"/>
      <c r="AU104" s="232"/>
      <c r="AV104" s="232"/>
      <c r="AW104" s="232"/>
      <c r="AX104" s="232"/>
      <c r="AY104" s="232"/>
      <c r="AZ104" s="232"/>
    </row>
    <row r="105" s="35" customFormat="true" ht="23.25" hidden="false" customHeight="true" outlineLevel="0" collapsed="false">
      <c r="A105" s="116"/>
      <c r="B105" s="124"/>
      <c r="C105" s="118"/>
      <c r="D105" s="125" t="s">
        <v>26</v>
      </c>
      <c r="E105" s="328" t="n">
        <f aca="false">'Приложение 1 (ОТЧЕТНЫЙ ПЕРИОД) '!E228</f>
        <v>0</v>
      </c>
      <c r="F105" s="328" t="n">
        <f aca="false">'Приложение 1 (ОТЧЕТНЫЙ ПЕРИОД) '!F228</f>
        <v>0</v>
      </c>
      <c r="G105" s="328" t="n">
        <f aca="false">'Приложение 1 (ОТЧЕТНЫЙ ПЕРИОД) '!G228</f>
        <v>0</v>
      </c>
      <c r="H105" s="328" t="n">
        <f aca="false">'Приложение 1 (ОТЧЕТНЫЙ ПЕРИОД) '!H228</f>
        <v>0</v>
      </c>
      <c r="I105" s="328" t="n">
        <f aca="false">'Приложение 1 (ОТЧЕТНЫЙ ПЕРИОД) '!I228</f>
        <v>0</v>
      </c>
      <c r="J105" s="322"/>
      <c r="K105" s="329" t="n">
        <f aca="false">'Приложение 1 (ОТЧЕТНЫЙ ПЕРИОД) '!K228</f>
        <v>0</v>
      </c>
      <c r="L105" s="328" t="n">
        <f aca="false">'Приложение 1 (ОТЧЕТНЫЙ ПЕРИОД) '!L228</f>
        <v>0</v>
      </c>
      <c r="M105" s="328" t="n">
        <f aca="false">'Приложение 1 (ОТЧЕТНЫЙ ПЕРИОД) '!M228</f>
        <v>0</v>
      </c>
      <c r="N105" s="330" t="n">
        <f aca="false">'Приложение 1 (ОТЧЕТНЫЙ ПЕРИОД) '!N228</f>
        <v>0</v>
      </c>
      <c r="O105" s="232"/>
      <c r="P105" s="208"/>
      <c r="Q105" s="234"/>
      <c r="R105" s="325"/>
      <c r="S105" s="239"/>
      <c r="T105" s="239"/>
      <c r="U105" s="239"/>
      <c r="V105" s="239"/>
      <c r="W105" s="240"/>
      <c r="X105" s="241"/>
      <c r="Y105" s="234"/>
      <c r="Z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2"/>
      <c r="AS105" s="232"/>
      <c r="AT105" s="232"/>
      <c r="AU105" s="232"/>
      <c r="AV105" s="232"/>
      <c r="AW105" s="232"/>
      <c r="AX105" s="232"/>
      <c r="AY105" s="232"/>
      <c r="AZ105" s="232"/>
    </row>
    <row r="106" s="35" customFormat="true" ht="23.25" hidden="false" customHeight="true" outlineLevel="0" collapsed="false">
      <c r="A106" s="116"/>
      <c r="B106" s="124"/>
      <c r="C106" s="118"/>
      <c r="D106" s="131" t="s">
        <v>27</v>
      </c>
      <c r="E106" s="331" t="n">
        <f aca="false">'Приложение 1 (ОТЧЕТНЫЙ ПЕРИОД) '!E229</f>
        <v>0</v>
      </c>
      <c r="F106" s="331" t="n">
        <f aca="false">'Приложение 1 (ОТЧЕТНЫЙ ПЕРИОД) '!F229</f>
        <v>0</v>
      </c>
      <c r="G106" s="331" t="n">
        <f aca="false">'Приложение 1 (ОТЧЕТНЫЙ ПЕРИОД) '!G229</f>
        <v>0</v>
      </c>
      <c r="H106" s="331" t="n">
        <f aca="false">'Приложение 1 (ОТЧЕТНЫЙ ПЕРИОД) '!H229</f>
        <v>0</v>
      </c>
      <c r="I106" s="331" t="n">
        <f aca="false">'Приложение 1 (ОТЧЕТНЫЙ ПЕРИОД) '!I229</f>
        <v>0</v>
      </c>
      <c r="J106" s="322"/>
      <c r="K106" s="332" t="n">
        <f aca="false">'Приложение 1 (ОТЧЕТНЫЙ ПЕРИОД) '!K229</f>
        <v>0</v>
      </c>
      <c r="L106" s="331" t="n">
        <f aca="false">'Приложение 1 (ОТЧЕТНЫЙ ПЕРИОД) '!L229</f>
        <v>0</v>
      </c>
      <c r="M106" s="331" t="n">
        <f aca="false">'Приложение 1 (ОТЧЕТНЫЙ ПЕРИОД) '!M229</f>
        <v>0</v>
      </c>
      <c r="N106" s="333" t="n">
        <f aca="false">'Приложение 1 (ОТЧЕТНЫЙ ПЕРИОД) '!N229</f>
        <v>0</v>
      </c>
      <c r="O106" s="232"/>
      <c r="P106" s="208"/>
      <c r="Q106" s="234"/>
      <c r="R106" s="325"/>
      <c r="S106" s="244"/>
      <c r="T106" s="244"/>
      <c r="U106" s="244"/>
      <c r="V106" s="244"/>
      <c r="W106" s="245"/>
      <c r="X106" s="246"/>
      <c r="Y106" s="234"/>
      <c r="Z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2"/>
      <c r="AS106" s="232"/>
      <c r="AT106" s="232"/>
      <c r="AU106" s="232"/>
      <c r="AV106" s="232"/>
      <c r="AW106" s="232"/>
      <c r="AX106" s="232"/>
      <c r="AY106" s="232"/>
      <c r="AZ106" s="232"/>
    </row>
    <row r="107" s="35" customFormat="true" ht="23.25" hidden="false" customHeight="false" outlineLevel="0" collapsed="false">
      <c r="C107" s="334"/>
      <c r="D107" s="335" t="s">
        <v>123</v>
      </c>
      <c r="E107" s="336" t="n">
        <f aca="false">E104+E105+E106</f>
        <v>0</v>
      </c>
      <c r="F107" s="336" t="n">
        <f aca="false">F104+F105+F106</f>
        <v>0</v>
      </c>
      <c r="G107" s="336" t="n">
        <f aca="false">G104+G105+G106</f>
        <v>0</v>
      </c>
      <c r="H107" s="336" t="n">
        <f aca="false">H104+H105+H106</f>
        <v>0</v>
      </c>
      <c r="I107" s="336" t="n">
        <f aca="false">I104+I105+I106</f>
        <v>0</v>
      </c>
      <c r="J107" s="336"/>
      <c r="K107" s="337" t="n">
        <f aca="false">K104+K105+K106</f>
        <v>0</v>
      </c>
      <c r="L107" s="336" t="n">
        <f aca="false">L104+L105+L106</f>
        <v>0</v>
      </c>
      <c r="M107" s="336" t="n">
        <f aca="false">M104+M105+M106</f>
        <v>0</v>
      </c>
      <c r="N107" s="336" t="n">
        <f aca="false">N104+N105+N106</f>
        <v>0</v>
      </c>
      <c r="O107" s="284"/>
      <c r="P107" s="285" t="n">
        <f aca="false">SUM(E107:O107)</f>
        <v>0</v>
      </c>
      <c r="Q107" s="234"/>
      <c r="R107" s="234"/>
      <c r="S107" s="253"/>
      <c r="T107" s="253"/>
      <c r="U107" s="253"/>
      <c r="V107" s="253"/>
      <c r="W107" s="234"/>
      <c r="X107" s="234"/>
      <c r="Y107" s="234"/>
      <c r="Z107" s="234"/>
      <c r="AA107" s="234"/>
      <c r="AB107" s="253"/>
      <c r="AC107" s="253"/>
      <c r="AD107" s="253"/>
      <c r="AE107" s="253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2"/>
      <c r="AS107" s="232"/>
      <c r="AT107" s="232"/>
      <c r="AU107" s="232"/>
      <c r="AV107" s="232"/>
      <c r="AW107" s="232"/>
      <c r="AX107" s="232"/>
      <c r="AY107" s="232"/>
      <c r="AZ107" s="232"/>
    </row>
    <row r="108" s="35" customFormat="true" ht="24" hidden="false" customHeight="false" outlineLevel="0" collapsed="false">
      <c r="D108" s="338" t="s">
        <v>123</v>
      </c>
      <c r="E108" s="339" t="n">
        <f aca="false">E107-E103</f>
        <v>0</v>
      </c>
      <c r="F108" s="339" t="n">
        <f aca="false">F107-F103</f>
        <v>0</v>
      </c>
      <c r="G108" s="339" t="n">
        <f aca="false">G107-G103</f>
        <v>0</v>
      </c>
      <c r="H108" s="339" t="n">
        <f aca="false">H107-H103</f>
        <v>0</v>
      </c>
      <c r="I108" s="339" t="n">
        <f aca="false">I107-I103</f>
        <v>0</v>
      </c>
      <c r="J108" s="339"/>
      <c r="K108" s="340" t="n">
        <f aca="false">K107-K103</f>
        <v>0</v>
      </c>
      <c r="L108" s="339" t="n">
        <f aca="false">L107-L103</f>
        <v>0</v>
      </c>
      <c r="M108" s="339" t="n">
        <f aca="false">M107-M103</f>
        <v>0</v>
      </c>
      <c r="N108" s="339" t="n">
        <f aca="false">N107-N103</f>
        <v>0</v>
      </c>
      <c r="O108" s="207"/>
      <c r="P108" s="263" t="n">
        <f aca="false">SUM(E108:O108)</f>
        <v>0</v>
      </c>
      <c r="Q108" s="234"/>
      <c r="R108" s="234"/>
      <c r="S108" s="253"/>
      <c r="T108" s="253"/>
      <c r="U108" s="253"/>
      <c r="V108" s="253"/>
      <c r="W108" s="234"/>
      <c r="X108" s="234"/>
      <c r="Y108" s="234"/>
      <c r="Z108" s="234"/>
      <c r="AA108" s="234"/>
      <c r="AB108" s="253"/>
      <c r="AC108" s="253"/>
      <c r="AD108" s="253"/>
      <c r="AE108" s="253"/>
      <c r="AF108" s="234"/>
      <c r="AG108" s="234"/>
      <c r="AH108" s="234"/>
      <c r="AI108" s="234"/>
      <c r="AJ108" s="234"/>
      <c r="AK108" s="234"/>
      <c r="AL108" s="234"/>
      <c r="AM108" s="234"/>
      <c r="AN108" s="234"/>
      <c r="AO108" s="234"/>
      <c r="AP108" s="234"/>
      <c r="AQ108" s="234"/>
      <c r="AR108" s="232"/>
      <c r="AS108" s="232"/>
      <c r="AT108" s="232"/>
      <c r="AU108" s="232"/>
      <c r="AV108" s="232"/>
      <c r="AW108" s="232"/>
      <c r="AX108" s="232"/>
      <c r="AY108" s="232"/>
      <c r="AZ108" s="232"/>
    </row>
    <row r="109" s="35" customFormat="true" ht="26.25" hidden="false" customHeight="true" outlineLevel="0" collapsed="false">
      <c r="A109" s="73"/>
      <c r="B109" s="74"/>
      <c r="C109" s="74"/>
      <c r="D109" s="74"/>
      <c r="E109" s="75" t="s">
        <v>63</v>
      </c>
      <c r="F109" s="76" t="s">
        <v>64</v>
      </c>
      <c r="G109" s="77"/>
      <c r="H109" s="74"/>
      <c r="I109" s="74"/>
      <c r="J109" s="74"/>
      <c r="K109" s="78"/>
      <c r="L109" s="74"/>
      <c r="M109" s="74"/>
      <c r="N109" s="79"/>
      <c r="O109" s="232"/>
      <c r="P109" s="208"/>
      <c r="Q109" s="234"/>
      <c r="R109" s="234"/>
      <c r="S109" s="253"/>
      <c r="T109" s="253"/>
      <c r="U109" s="253"/>
      <c r="V109" s="253"/>
      <c r="W109" s="234"/>
      <c r="X109" s="234"/>
      <c r="Y109" s="234"/>
      <c r="Z109" s="234"/>
      <c r="AA109" s="234"/>
      <c r="AB109" s="253"/>
      <c r="AC109" s="253"/>
      <c r="AD109" s="253"/>
      <c r="AE109" s="253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2"/>
      <c r="AS109" s="232"/>
      <c r="AT109" s="232"/>
      <c r="AU109" s="232"/>
      <c r="AV109" s="232"/>
      <c r="AW109" s="232"/>
      <c r="AX109" s="232"/>
      <c r="AY109" s="232"/>
      <c r="AZ109" s="232"/>
    </row>
    <row r="110" s="35" customFormat="true" ht="40.5" hidden="false" customHeight="false" outlineLevel="0" collapsed="false">
      <c r="A110" s="116" t="n">
        <v>1</v>
      </c>
      <c r="B110" s="117" t="s">
        <v>41</v>
      </c>
      <c r="C110" s="118"/>
      <c r="D110" s="320" t="s">
        <v>24</v>
      </c>
      <c r="E110" s="321" t="n">
        <f aca="false">'Приложение 1 (ОТЧЕТНЫЙ ПЕРИОД) '!E249</f>
        <v>0</v>
      </c>
      <c r="F110" s="321" t="n">
        <f aca="false">'Приложение 1 (ОТЧЕТНЫЙ ПЕРИОД) '!F249</f>
        <v>0</v>
      </c>
      <c r="G110" s="321" t="n">
        <f aca="false">'Приложение 1 (ОТЧЕТНЫЙ ПЕРИОД) '!G249</f>
        <v>0</v>
      </c>
      <c r="H110" s="321" t="n">
        <f aca="false">'Приложение 1 (ОТЧЕТНЫЙ ПЕРИОД) '!H249</f>
        <v>0</v>
      </c>
      <c r="I110" s="321" t="n">
        <f aca="false">'Приложение 1 (ОТЧЕТНЫЙ ПЕРИОД) '!I249</f>
        <v>0</v>
      </c>
      <c r="J110" s="322"/>
      <c r="K110" s="323" t="n">
        <f aca="false">'Приложение 1 (ОТЧЕТНЫЙ ПЕРИОД) '!K249</f>
        <v>0</v>
      </c>
      <c r="L110" s="321" t="n">
        <f aca="false">'Приложение 1 (ОТЧЕТНЫЙ ПЕРИОД) '!L249</f>
        <v>0</v>
      </c>
      <c r="M110" s="321" t="n">
        <f aca="false">'Приложение 1 (ОТЧЕТНЫЙ ПЕРИОД) '!M249</f>
        <v>0</v>
      </c>
      <c r="N110" s="324" t="n">
        <f aca="false">'Приложение 1 (ОТЧЕТНЫЙ ПЕРИОД) '!N249</f>
        <v>0</v>
      </c>
      <c r="O110" s="232"/>
      <c r="P110" s="208"/>
      <c r="Q110" s="234"/>
      <c r="R110" s="325" t="str">
        <f aca="false">B111</f>
        <v>КУЛЬТУРА</v>
      </c>
      <c r="S110" s="326" t="str">
        <f aca="false">D110</f>
        <v>Всего</v>
      </c>
      <c r="T110" s="326" t="n">
        <f aca="false">E110</f>
        <v>0</v>
      </c>
      <c r="U110" s="326" t="n">
        <f aca="false">F110</f>
        <v>0</v>
      </c>
      <c r="V110" s="326" t="n">
        <f aca="false">G110</f>
        <v>0</v>
      </c>
      <c r="W110" s="326" t="e">
        <f aca="false">F110/E110%</f>
        <v>#DIV/0!</v>
      </c>
      <c r="X110" s="327" t="e">
        <f aca="false">G110/F110%</f>
        <v>#DIV/0!</v>
      </c>
      <c r="Y110" s="236" t="e">
        <f aca="false">V110/T110%</f>
        <v>#DIV/0!</v>
      </c>
      <c r="Z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2"/>
      <c r="AS110" s="232"/>
      <c r="AT110" s="232"/>
      <c r="AU110" s="232"/>
      <c r="AV110" s="232"/>
      <c r="AW110" s="232"/>
      <c r="AX110" s="232"/>
      <c r="AY110" s="232"/>
      <c r="AZ110" s="232"/>
    </row>
    <row r="111" s="35" customFormat="true" ht="23.25" hidden="false" customHeight="true" outlineLevel="0" collapsed="false">
      <c r="A111" s="116"/>
      <c r="B111" s="124" t="str">
        <f aca="false">F109</f>
        <v>КУЛЬТУРА</v>
      </c>
      <c r="C111" s="118"/>
      <c r="D111" s="125" t="s">
        <v>25</v>
      </c>
      <c r="E111" s="328" t="n">
        <f aca="false">'Приложение 1 (ОТЧЕТНЫЙ ПЕРИОД) '!E250</f>
        <v>0</v>
      </c>
      <c r="F111" s="328" t="n">
        <f aca="false">'Приложение 1 (ОТЧЕТНЫЙ ПЕРИОД) '!F250</f>
        <v>0</v>
      </c>
      <c r="G111" s="328" t="n">
        <f aca="false">'Приложение 1 (ОТЧЕТНЫЙ ПЕРИОД) '!G250</f>
        <v>0</v>
      </c>
      <c r="H111" s="328" t="n">
        <f aca="false">'Приложение 1 (ОТЧЕТНЫЙ ПЕРИОД) '!H250</f>
        <v>0</v>
      </c>
      <c r="I111" s="328" t="n">
        <f aca="false">'Приложение 1 (ОТЧЕТНЫЙ ПЕРИОД) '!I250</f>
        <v>0</v>
      </c>
      <c r="J111" s="322"/>
      <c r="K111" s="329" t="n">
        <f aca="false">'Приложение 1 (ОТЧЕТНЫЙ ПЕРИОД) '!K250</f>
        <v>0</v>
      </c>
      <c r="L111" s="328" t="n">
        <f aca="false">'Приложение 1 (ОТЧЕТНЫЙ ПЕРИОД) '!L250</f>
        <v>0</v>
      </c>
      <c r="M111" s="328" t="n">
        <f aca="false">'Приложение 1 (ОТЧЕТНЫЙ ПЕРИОД) '!M250</f>
        <v>0</v>
      </c>
      <c r="N111" s="330" t="n">
        <f aca="false">'Приложение 1 (ОТЧЕТНЫЙ ПЕРИОД) '!N250</f>
        <v>0</v>
      </c>
      <c r="O111" s="232"/>
      <c r="P111" s="208"/>
      <c r="Q111" s="234"/>
      <c r="R111" s="325"/>
      <c r="S111" s="239"/>
      <c r="T111" s="239"/>
      <c r="U111" s="239"/>
      <c r="V111" s="239"/>
      <c r="W111" s="240"/>
      <c r="X111" s="241"/>
      <c r="Y111" s="234"/>
      <c r="Z111" s="234"/>
      <c r="AH111" s="234"/>
      <c r="AI111" s="234"/>
      <c r="AJ111" s="234"/>
      <c r="AK111" s="234"/>
      <c r="AL111" s="234"/>
      <c r="AM111" s="234"/>
      <c r="AN111" s="234"/>
      <c r="AO111" s="234"/>
      <c r="AP111" s="234"/>
      <c r="AQ111" s="234"/>
      <c r="AR111" s="232"/>
      <c r="AS111" s="232"/>
      <c r="AT111" s="232"/>
      <c r="AU111" s="232"/>
      <c r="AV111" s="232"/>
      <c r="AW111" s="232"/>
      <c r="AX111" s="232"/>
      <c r="AY111" s="232"/>
      <c r="AZ111" s="232"/>
    </row>
    <row r="112" s="35" customFormat="true" ht="23.25" hidden="false" customHeight="true" outlineLevel="0" collapsed="false">
      <c r="A112" s="116"/>
      <c r="B112" s="124"/>
      <c r="C112" s="118"/>
      <c r="D112" s="125" t="s">
        <v>26</v>
      </c>
      <c r="E112" s="328" t="n">
        <f aca="false">'Приложение 1 (ОТЧЕТНЫЙ ПЕРИОД) '!E251</f>
        <v>0</v>
      </c>
      <c r="F112" s="328" t="n">
        <f aca="false">'Приложение 1 (ОТЧЕТНЫЙ ПЕРИОД) '!F251</f>
        <v>0</v>
      </c>
      <c r="G112" s="328" t="n">
        <f aca="false">'Приложение 1 (ОТЧЕТНЫЙ ПЕРИОД) '!G251</f>
        <v>0</v>
      </c>
      <c r="H112" s="328" t="n">
        <f aca="false">'Приложение 1 (ОТЧЕТНЫЙ ПЕРИОД) '!H251</f>
        <v>0</v>
      </c>
      <c r="I112" s="328" t="n">
        <f aca="false">'Приложение 1 (ОТЧЕТНЫЙ ПЕРИОД) '!I251</f>
        <v>0</v>
      </c>
      <c r="J112" s="322"/>
      <c r="K112" s="329" t="n">
        <f aca="false">'Приложение 1 (ОТЧЕТНЫЙ ПЕРИОД) '!K251</f>
        <v>0</v>
      </c>
      <c r="L112" s="328" t="n">
        <f aca="false">'Приложение 1 (ОТЧЕТНЫЙ ПЕРИОД) '!L251</f>
        <v>0</v>
      </c>
      <c r="M112" s="328" t="n">
        <f aca="false">'Приложение 1 (ОТЧЕТНЫЙ ПЕРИОД) '!M251</f>
        <v>0</v>
      </c>
      <c r="N112" s="330" t="n">
        <f aca="false">'Приложение 1 (ОТЧЕТНЫЙ ПЕРИОД) '!N251</f>
        <v>0</v>
      </c>
      <c r="O112" s="232"/>
      <c r="P112" s="208"/>
      <c r="Q112" s="234"/>
      <c r="R112" s="325"/>
      <c r="S112" s="239"/>
      <c r="T112" s="239"/>
      <c r="U112" s="239"/>
      <c r="V112" s="239"/>
      <c r="W112" s="240"/>
      <c r="X112" s="241"/>
      <c r="Y112" s="234"/>
      <c r="Z112" s="234"/>
      <c r="AH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2"/>
      <c r="AS112" s="232"/>
      <c r="AT112" s="232"/>
      <c r="AU112" s="232"/>
      <c r="AV112" s="232"/>
      <c r="AW112" s="232"/>
      <c r="AX112" s="232"/>
      <c r="AY112" s="232"/>
      <c r="AZ112" s="232"/>
    </row>
    <row r="113" s="35" customFormat="true" ht="23.25" hidden="false" customHeight="true" outlineLevel="0" collapsed="false">
      <c r="A113" s="116"/>
      <c r="B113" s="124"/>
      <c r="C113" s="118"/>
      <c r="D113" s="131" t="s">
        <v>27</v>
      </c>
      <c r="E113" s="331" t="n">
        <f aca="false">'Приложение 1 (ОТЧЕТНЫЙ ПЕРИОД) '!E252</f>
        <v>0</v>
      </c>
      <c r="F113" s="331" t="n">
        <f aca="false">'Приложение 1 (ОТЧЕТНЫЙ ПЕРИОД) '!F252</f>
        <v>0</v>
      </c>
      <c r="G113" s="331" t="n">
        <f aca="false">'Приложение 1 (ОТЧЕТНЫЙ ПЕРИОД) '!G252</f>
        <v>0</v>
      </c>
      <c r="H113" s="331" t="n">
        <f aca="false">'Приложение 1 (ОТЧЕТНЫЙ ПЕРИОД) '!H252</f>
        <v>0</v>
      </c>
      <c r="I113" s="331" t="n">
        <f aca="false">'Приложение 1 (ОТЧЕТНЫЙ ПЕРИОД) '!I252</f>
        <v>0</v>
      </c>
      <c r="J113" s="322"/>
      <c r="K113" s="332" t="n">
        <f aca="false">'Приложение 1 (ОТЧЕТНЫЙ ПЕРИОД) '!K252</f>
        <v>0</v>
      </c>
      <c r="L113" s="331" t="n">
        <f aca="false">'Приложение 1 (ОТЧЕТНЫЙ ПЕРИОД) '!L252</f>
        <v>0</v>
      </c>
      <c r="M113" s="331" t="n">
        <f aca="false">'Приложение 1 (ОТЧЕТНЫЙ ПЕРИОД) '!M252</f>
        <v>0</v>
      </c>
      <c r="N113" s="333" t="n">
        <f aca="false">'Приложение 1 (ОТЧЕТНЫЙ ПЕРИОД) '!N252</f>
        <v>0</v>
      </c>
      <c r="O113" s="232"/>
      <c r="P113" s="208"/>
      <c r="Q113" s="234"/>
      <c r="R113" s="325"/>
      <c r="S113" s="244"/>
      <c r="T113" s="244"/>
      <c r="U113" s="244"/>
      <c r="V113" s="244"/>
      <c r="W113" s="245"/>
      <c r="X113" s="246"/>
      <c r="Y113" s="234"/>
      <c r="Z113" s="234"/>
      <c r="AH113" s="234"/>
      <c r="AI113" s="234"/>
      <c r="AJ113" s="234"/>
      <c r="AK113" s="234"/>
      <c r="AL113" s="234"/>
      <c r="AM113" s="234"/>
      <c r="AN113" s="234"/>
      <c r="AO113" s="234"/>
      <c r="AP113" s="234"/>
      <c r="AQ113" s="234"/>
      <c r="AR113" s="232"/>
      <c r="AS113" s="232"/>
      <c r="AT113" s="232"/>
      <c r="AU113" s="232"/>
      <c r="AV113" s="232"/>
      <c r="AW113" s="232"/>
      <c r="AX113" s="232"/>
      <c r="AY113" s="232"/>
      <c r="AZ113" s="232"/>
    </row>
    <row r="114" s="35" customFormat="true" ht="23.25" hidden="false" customHeight="false" outlineLevel="0" collapsed="false">
      <c r="C114" s="334"/>
      <c r="D114" s="335" t="s">
        <v>123</v>
      </c>
      <c r="E114" s="336" t="n">
        <f aca="false">E111+E112+E113</f>
        <v>0</v>
      </c>
      <c r="F114" s="336" t="n">
        <f aca="false">F111+F112+F113</f>
        <v>0</v>
      </c>
      <c r="G114" s="336" t="n">
        <f aca="false">G111+G112+G113</f>
        <v>0</v>
      </c>
      <c r="H114" s="336" t="n">
        <f aca="false">H111+H112+H113</f>
        <v>0</v>
      </c>
      <c r="I114" s="336" t="n">
        <f aca="false">I111+I112+I113</f>
        <v>0</v>
      </c>
      <c r="J114" s="336"/>
      <c r="K114" s="337" t="n">
        <f aca="false">K111+K112+K113</f>
        <v>0</v>
      </c>
      <c r="L114" s="336" t="n">
        <f aca="false">L111+L112+L113</f>
        <v>0</v>
      </c>
      <c r="M114" s="336" t="n">
        <f aca="false">M111+M112+M113</f>
        <v>0</v>
      </c>
      <c r="N114" s="336" t="n">
        <f aca="false">N111+N112+N113</f>
        <v>0</v>
      </c>
      <c r="O114" s="284"/>
      <c r="P114" s="285" t="n">
        <f aca="false">SUM(E114:O114)</f>
        <v>0</v>
      </c>
      <c r="Q114" s="234"/>
      <c r="R114" s="234"/>
      <c r="S114" s="253"/>
      <c r="T114" s="253"/>
      <c r="U114" s="253"/>
      <c r="V114" s="253"/>
      <c r="W114" s="234"/>
      <c r="X114" s="234"/>
      <c r="Y114" s="234"/>
      <c r="Z114" s="234"/>
      <c r="AA114" s="234"/>
      <c r="AB114" s="253"/>
      <c r="AC114" s="253"/>
      <c r="AD114" s="253"/>
      <c r="AE114" s="253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2"/>
      <c r="AS114" s="232"/>
      <c r="AT114" s="232"/>
      <c r="AU114" s="232"/>
      <c r="AV114" s="232"/>
      <c r="AW114" s="232"/>
      <c r="AX114" s="232"/>
      <c r="AY114" s="232"/>
      <c r="AZ114" s="232"/>
    </row>
    <row r="115" s="35" customFormat="true" ht="24" hidden="false" customHeight="false" outlineLevel="0" collapsed="false">
      <c r="D115" s="338" t="s">
        <v>123</v>
      </c>
      <c r="E115" s="339" t="n">
        <f aca="false">E114-E110</f>
        <v>0</v>
      </c>
      <c r="F115" s="339" t="n">
        <f aca="false">F114-F110</f>
        <v>0</v>
      </c>
      <c r="G115" s="339" t="n">
        <f aca="false">G114-G110</f>
        <v>0</v>
      </c>
      <c r="H115" s="339" t="n">
        <f aca="false">H114-H110</f>
        <v>0</v>
      </c>
      <c r="I115" s="339" t="n">
        <f aca="false">I114-I110</f>
        <v>0</v>
      </c>
      <c r="J115" s="339"/>
      <c r="K115" s="340" t="n">
        <f aca="false">K114-K110</f>
        <v>0</v>
      </c>
      <c r="L115" s="339" t="n">
        <f aca="false">L114-L110</f>
        <v>0</v>
      </c>
      <c r="M115" s="339" t="n">
        <f aca="false">M114-M110</f>
        <v>0</v>
      </c>
      <c r="N115" s="339" t="n">
        <f aca="false">N114-N110</f>
        <v>0</v>
      </c>
      <c r="O115" s="207"/>
      <c r="P115" s="263" t="n">
        <f aca="false">SUM(E115:O115)</f>
        <v>0</v>
      </c>
      <c r="Q115" s="234"/>
      <c r="R115" s="234"/>
      <c r="S115" s="253"/>
      <c r="T115" s="253"/>
      <c r="U115" s="253"/>
      <c r="V115" s="253"/>
      <c r="W115" s="234"/>
      <c r="X115" s="234"/>
      <c r="Y115" s="234"/>
      <c r="Z115" s="234"/>
      <c r="AA115" s="234"/>
      <c r="AB115" s="253"/>
      <c r="AC115" s="253"/>
      <c r="AD115" s="253"/>
      <c r="AE115" s="253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2"/>
      <c r="AS115" s="232"/>
      <c r="AT115" s="232"/>
      <c r="AU115" s="232"/>
      <c r="AV115" s="232"/>
      <c r="AW115" s="232"/>
      <c r="AX115" s="232"/>
      <c r="AY115" s="232"/>
      <c r="AZ115" s="232"/>
    </row>
    <row r="116" s="35" customFormat="true" ht="32.25" hidden="false" customHeight="true" outlineLevel="0" collapsed="false">
      <c r="A116" s="73"/>
      <c r="B116" s="74"/>
      <c r="C116" s="74"/>
      <c r="D116" s="74"/>
      <c r="E116" s="75" t="s">
        <v>65</v>
      </c>
      <c r="F116" s="76" t="s">
        <v>66</v>
      </c>
      <c r="G116" s="77"/>
      <c r="H116" s="74"/>
      <c r="I116" s="74"/>
      <c r="J116" s="74"/>
      <c r="K116" s="78"/>
      <c r="L116" s="74"/>
      <c r="M116" s="74"/>
      <c r="N116" s="79"/>
      <c r="O116" s="232"/>
      <c r="P116" s="208"/>
      <c r="Q116" s="234"/>
      <c r="R116" s="234"/>
      <c r="S116" s="253"/>
      <c r="T116" s="253"/>
      <c r="U116" s="253"/>
      <c r="V116" s="253"/>
      <c r="W116" s="234"/>
      <c r="X116" s="234"/>
      <c r="Y116" s="234"/>
      <c r="Z116" s="234"/>
      <c r="AA116" s="234"/>
      <c r="AB116" s="253"/>
      <c r="AC116" s="253"/>
      <c r="AD116" s="253"/>
      <c r="AE116" s="253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4"/>
      <c r="AQ116" s="234"/>
      <c r="AR116" s="232"/>
      <c r="AS116" s="232"/>
      <c r="AT116" s="232"/>
      <c r="AU116" s="232"/>
      <c r="AV116" s="232"/>
      <c r="AW116" s="232"/>
      <c r="AX116" s="232"/>
      <c r="AY116" s="232"/>
      <c r="AZ116" s="232"/>
    </row>
    <row r="117" s="35" customFormat="true" ht="40.5" hidden="false" customHeight="false" outlineLevel="0" collapsed="false">
      <c r="A117" s="116" t="str">
        <f aca="false">E116</f>
        <v>XI</v>
      </c>
      <c r="B117" s="117" t="s">
        <v>41</v>
      </c>
      <c r="C117" s="118"/>
      <c r="D117" s="320" t="s">
        <v>24</v>
      </c>
      <c r="E117" s="321" t="n">
        <f aca="false">'Приложение 1 (ОТЧЕТНЫЙ ПЕРИОД) '!E272</f>
        <v>0</v>
      </c>
      <c r="F117" s="321" t="n">
        <f aca="false">'Приложение 1 (ОТЧЕТНЫЙ ПЕРИОД) '!F272</f>
        <v>0</v>
      </c>
      <c r="G117" s="321" t="n">
        <f aca="false">'Приложение 1 (ОТЧЕТНЫЙ ПЕРИОД) '!G272</f>
        <v>0</v>
      </c>
      <c r="H117" s="321" t="n">
        <f aca="false">'Приложение 1 (ОТЧЕТНЫЙ ПЕРИОД) '!H272</f>
        <v>0</v>
      </c>
      <c r="I117" s="321" t="n">
        <f aca="false">'Приложение 1 (ОТЧЕТНЫЙ ПЕРИОД) '!I272</f>
        <v>0</v>
      </c>
      <c r="J117" s="322"/>
      <c r="K117" s="323" t="n">
        <f aca="false">'Приложение 1 (ОТЧЕТНЫЙ ПЕРИОД) '!K272</f>
        <v>0</v>
      </c>
      <c r="L117" s="321" t="n">
        <f aca="false">'Приложение 1 (ОТЧЕТНЫЙ ПЕРИОД) '!L272</f>
        <v>10.1</v>
      </c>
      <c r="M117" s="321" t="n">
        <f aca="false">'Приложение 1 (ОТЧЕТНЫЙ ПЕРИОД) '!M272</f>
        <v>0</v>
      </c>
      <c r="N117" s="324" t="n">
        <f aca="false">'Приложение 1 (ОТЧЕТНЫЙ ПЕРИОД) '!N272</f>
        <v>10.1</v>
      </c>
      <c r="O117" s="232"/>
      <c r="P117" s="208"/>
      <c r="Q117" s="234"/>
      <c r="R117" s="325" t="str">
        <f aca="false">B118</f>
        <v>МАЛОЕ И СРЕДНЕЕ ПРЕДПРИНИМАТЕЛЬСТВО</v>
      </c>
      <c r="S117" s="326" t="str">
        <f aca="false">D117</f>
        <v>Всего</v>
      </c>
      <c r="T117" s="326" t="n">
        <f aca="false">E117</f>
        <v>0</v>
      </c>
      <c r="U117" s="326" t="n">
        <f aca="false">F117</f>
        <v>0</v>
      </c>
      <c r="V117" s="326" t="n">
        <f aca="false">G117</f>
        <v>0</v>
      </c>
      <c r="W117" s="326" t="e">
        <f aca="false">F117/E117%</f>
        <v>#DIV/0!</v>
      </c>
      <c r="X117" s="327" t="e">
        <f aca="false">G117/F117%</f>
        <v>#DIV/0!</v>
      </c>
      <c r="Y117" s="236" t="e">
        <f aca="false">V117/T117%</f>
        <v>#DIV/0!</v>
      </c>
      <c r="Z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2"/>
      <c r="AS117" s="232"/>
      <c r="AT117" s="232"/>
      <c r="AU117" s="232"/>
      <c r="AV117" s="232"/>
      <c r="AW117" s="232"/>
      <c r="AX117" s="232"/>
      <c r="AY117" s="232"/>
      <c r="AZ117" s="232"/>
    </row>
    <row r="118" s="35" customFormat="true" ht="23.25" hidden="false" customHeight="true" outlineLevel="0" collapsed="false">
      <c r="A118" s="116"/>
      <c r="B118" s="124" t="str">
        <f aca="false">F116</f>
        <v>МАЛОЕ И СРЕДНЕЕ ПРЕДПРИНИМАТЕЛЬСТВО</v>
      </c>
      <c r="C118" s="118"/>
      <c r="D118" s="125" t="s">
        <v>25</v>
      </c>
      <c r="E118" s="328" t="n">
        <f aca="false">'Приложение 1 (ОТЧЕТНЫЙ ПЕРИОД) '!E273</f>
        <v>0</v>
      </c>
      <c r="F118" s="328" t="n">
        <f aca="false">'Приложение 1 (ОТЧЕТНЫЙ ПЕРИОД) '!F273</f>
        <v>0</v>
      </c>
      <c r="G118" s="328" t="n">
        <f aca="false">'Приложение 1 (ОТЧЕТНЫЙ ПЕРИОД) '!G273</f>
        <v>0</v>
      </c>
      <c r="H118" s="328" t="n">
        <f aca="false">'Приложение 1 (ОТЧЕТНЫЙ ПЕРИОД) '!H273</f>
        <v>0</v>
      </c>
      <c r="I118" s="328" t="n">
        <f aca="false">'Приложение 1 (ОТЧЕТНЫЙ ПЕРИОД) '!I273</f>
        <v>0</v>
      </c>
      <c r="J118" s="322"/>
      <c r="K118" s="329" t="n">
        <f aca="false">'Приложение 1 (ОТЧЕТНЫЙ ПЕРИОД) '!K273</f>
        <v>0</v>
      </c>
      <c r="L118" s="328" t="n">
        <f aca="false">'Приложение 1 (ОТЧЕТНЫЙ ПЕРИОД) '!L273</f>
        <v>0</v>
      </c>
      <c r="M118" s="328" t="n">
        <f aca="false">'Приложение 1 (ОТЧЕТНЫЙ ПЕРИОД) '!M273</f>
        <v>0</v>
      </c>
      <c r="N118" s="330" t="n">
        <f aca="false">'Приложение 1 (ОТЧЕТНЫЙ ПЕРИОД) '!N273</f>
        <v>0</v>
      </c>
      <c r="O118" s="232"/>
      <c r="P118" s="208"/>
      <c r="Q118" s="234"/>
      <c r="R118" s="325"/>
      <c r="S118" s="239"/>
      <c r="T118" s="239"/>
      <c r="U118" s="239"/>
      <c r="V118" s="239"/>
      <c r="W118" s="240"/>
      <c r="X118" s="241"/>
      <c r="Y118" s="234"/>
      <c r="Z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  <c r="AQ118" s="234"/>
      <c r="AR118" s="232"/>
      <c r="AS118" s="232"/>
      <c r="AT118" s="232"/>
      <c r="AU118" s="232"/>
      <c r="AV118" s="232"/>
      <c r="AW118" s="232"/>
      <c r="AX118" s="232"/>
      <c r="AY118" s="232"/>
      <c r="AZ118" s="232"/>
    </row>
    <row r="119" s="35" customFormat="true" ht="23.25" hidden="false" customHeight="true" outlineLevel="0" collapsed="false">
      <c r="A119" s="116"/>
      <c r="B119" s="124"/>
      <c r="C119" s="118"/>
      <c r="D119" s="125" t="s">
        <v>26</v>
      </c>
      <c r="E119" s="328" t="n">
        <f aca="false">'Приложение 1 (ОТЧЕТНЫЙ ПЕРИОД) '!E274</f>
        <v>0</v>
      </c>
      <c r="F119" s="328" t="n">
        <f aca="false">'Приложение 1 (ОТЧЕТНЫЙ ПЕРИОД) '!F274</f>
        <v>0</v>
      </c>
      <c r="G119" s="328" t="n">
        <f aca="false">'Приложение 1 (ОТЧЕТНЫЙ ПЕРИОД) '!G274</f>
        <v>0</v>
      </c>
      <c r="H119" s="328" t="n">
        <f aca="false">'Приложение 1 (ОТЧЕТНЫЙ ПЕРИОД) '!H274</f>
        <v>0</v>
      </c>
      <c r="I119" s="328" t="n">
        <f aca="false">'Приложение 1 (ОТЧЕТНЫЙ ПЕРИОД) '!I274</f>
        <v>0</v>
      </c>
      <c r="J119" s="322"/>
      <c r="K119" s="329" t="n">
        <f aca="false">'Приложение 1 (ОТЧЕТНЫЙ ПЕРИОД) '!K274</f>
        <v>0</v>
      </c>
      <c r="L119" s="328" t="n">
        <f aca="false">'Приложение 1 (ОТЧЕТНЫЙ ПЕРИОД) '!L274</f>
        <v>10</v>
      </c>
      <c r="M119" s="328" t="n">
        <f aca="false">'Приложение 1 (ОТЧЕТНЫЙ ПЕРИОД) '!M274</f>
        <v>0</v>
      </c>
      <c r="N119" s="330" t="n">
        <f aca="false">'Приложение 1 (ОТЧЕТНЫЙ ПЕРИОД) '!N274</f>
        <v>10</v>
      </c>
      <c r="O119" s="232"/>
      <c r="P119" s="208"/>
      <c r="Q119" s="234"/>
      <c r="R119" s="325"/>
      <c r="S119" s="239"/>
      <c r="T119" s="239"/>
      <c r="U119" s="239"/>
      <c r="V119" s="239"/>
      <c r="W119" s="240"/>
      <c r="X119" s="241"/>
      <c r="Y119" s="234"/>
      <c r="Z119" s="234"/>
      <c r="AH119" s="234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2"/>
      <c r="AS119" s="232"/>
      <c r="AT119" s="232"/>
      <c r="AU119" s="232"/>
      <c r="AV119" s="232"/>
      <c r="AW119" s="232"/>
      <c r="AX119" s="232"/>
      <c r="AY119" s="232"/>
      <c r="AZ119" s="232"/>
    </row>
    <row r="120" s="35" customFormat="true" ht="23.25" hidden="false" customHeight="true" outlineLevel="0" collapsed="false">
      <c r="A120" s="116"/>
      <c r="B120" s="124"/>
      <c r="C120" s="118"/>
      <c r="D120" s="131" t="s">
        <v>27</v>
      </c>
      <c r="E120" s="331" t="n">
        <f aca="false">'Приложение 1 (ОТЧЕТНЫЙ ПЕРИОД) '!E275</f>
        <v>0</v>
      </c>
      <c r="F120" s="331" t="n">
        <f aca="false">'Приложение 1 (ОТЧЕТНЫЙ ПЕРИОД) '!F275</f>
        <v>0</v>
      </c>
      <c r="G120" s="331" t="n">
        <f aca="false">'Приложение 1 (ОТЧЕТНЫЙ ПЕРИОД) '!G275</f>
        <v>0</v>
      </c>
      <c r="H120" s="331" t="n">
        <f aca="false">'Приложение 1 (ОТЧЕТНЫЙ ПЕРИОД) '!H275</f>
        <v>0</v>
      </c>
      <c r="I120" s="331" t="n">
        <f aca="false">'Приложение 1 (ОТЧЕТНЫЙ ПЕРИОД) '!I275</f>
        <v>0</v>
      </c>
      <c r="J120" s="322"/>
      <c r="K120" s="332" t="n">
        <f aca="false">'Приложение 1 (ОТЧЕТНЫЙ ПЕРИОД) '!K275</f>
        <v>0</v>
      </c>
      <c r="L120" s="331" t="n">
        <f aca="false">'Приложение 1 (ОТЧЕТНЫЙ ПЕРИОД) '!L275</f>
        <v>0.1</v>
      </c>
      <c r="M120" s="331" t="n">
        <f aca="false">'Приложение 1 (ОТЧЕТНЫЙ ПЕРИОД) '!M275</f>
        <v>0</v>
      </c>
      <c r="N120" s="333" t="n">
        <f aca="false">'Приложение 1 (ОТЧЕТНЫЙ ПЕРИОД) '!N275</f>
        <v>0.1</v>
      </c>
      <c r="O120" s="232"/>
      <c r="P120" s="208"/>
      <c r="Q120" s="234"/>
      <c r="R120" s="325"/>
      <c r="S120" s="244"/>
      <c r="T120" s="244"/>
      <c r="U120" s="244"/>
      <c r="V120" s="244"/>
      <c r="W120" s="245"/>
      <c r="X120" s="246"/>
      <c r="Y120" s="234"/>
      <c r="Z120" s="234"/>
      <c r="AH120" s="234"/>
      <c r="AI120" s="234"/>
      <c r="AJ120" s="234"/>
      <c r="AK120" s="234"/>
      <c r="AL120" s="234"/>
      <c r="AM120" s="234"/>
      <c r="AN120" s="234"/>
      <c r="AO120" s="234"/>
      <c r="AP120" s="234"/>
      <c r="AQ120" s="234"/>
      <c r="AR120" s="232"/>
      <c r="AS120" s="232"/>
      <c r="AT120" s="232"/>
      <c r="AU120" s="232"/>
      <c r="AV120" s="232"/>
      <c r="AW120" s="232"/>
      <c r="AX120" s="232"/>
      <c r="AY120" s="232"/>
      <c r="AZ120" s="232"/>
    </row>
    <row r="121" s="35" customFormat="true" ht="23.25" hidden="false" customHeight="false" outlineLevel="0" collapsed="false">
      <c r="C121" s="334"/>
      <c r="D121" s="335" t="s">
        <v>123</v>
      </c>
      <c r="E121" s="336" t="n">
        <f aca="false">E118+E119+E120</f>
        <v>0</v>
      </c>
      <c r="F121" s="336" t="n">
        <f aca="false">F118+F119+F120</f>
        <v>0</v>
      </c>
      <c r="G121" s="336" t="n">
        <f aca="false">G118+G119+G120</f>
        <v>0</v>
      </c>
      <c r="H121" s="336" t="n">
        <f aca="false">H118+H119+H120</f>
        <v>0</v>
      </c>
      <c r="I121" s="336" t="n">
        <f aca="false">I118+I119+I120</f>
        <v>0</v>
      </c>
      <c r="J121" s="336"/>
      <c r="K121" s="337" t="n">
        <f aca="false">K118+K119+K120</f>
        <v>0</v>
      </c>
      <c r="L121" s="336" t="n">
        <f aca="false">L118+L119+L120</f>
        <v>10.1</v>
      </c>
      <c r="M121" s="336" t="n">
        <f aca="false">M118+M119+M120</f>
        <v>0</v>
      </c>
      <c r="N121" s="336" t="n">
        <f aca="false">N118+N119+N120</f>
        <v>10.1</v>
      </c>
      <c r="O121" s="284"/>
      <c r="P121" s="285" t="n">
        <f aca="false">SUM(E121:O121)</f>
        <v>20.2</v>
      </c>
      <c r="Q121" s="234"/>
      <c r="R121" s="234"/>
      <c r="S121" s="253"/>
      <c r="T121" s="253"/>
      <c r="U121" s="253"/>
      <c r="V121" s="253"/>
      <c r="W121" s="234"/>
      <c r="X121" s="234"/>
      <c r="Y121" s="234"/>
      <c r="Z121" s="234"/>
      <c r="AA121" s="234"/>
      <c r="AB121" s="253"/>
      <c r="AC121" s="253"/>
      <c r="AD121" s="253"/>
      <c r="AE121" s="253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2"/>
      <c r="AS121" s="232"/>
      <c r="AT121" s="232"/>
      <c r="AU121" s="232"/>
      <c r="AV121" s="232"/>
      <c r="AW121" s="232"/>
      <c r="AX121" s="232"/>
      <c r="AY121" s="232"/>
      <c r="AZ121" s="232"/>
    </row>
    <row r="122" s="35" customFormat="true" ht="24" hidden="false" customHeight="false" outlineLevel="0" collapsed="false">
      <c r="D122" s="338" t="s">
        <v>123</v>
      </c>
      <c r="E122" s="339" t="n">
        <f aca="false">E121-E117</f>
        <v>0</v>
      </c>
      <c r="F122" s="339" t="n">
        <f aca="false">F121-F117</f>
        <v>0</v>
      </c>
      <c r="G122" s="339" t="n">
        <f aca="false">G121-G117</f>
        <v>0</v>
      </c>
      <c r="H122" s="339" t="n">
        <f aca="false">H121-H117</f>
        <v>0</v>
      </c>
      <c r="I122" s="339" t="n">
        <f aca="false">I121-I117</f>
        <v>0</v>
      </c>
      <c r="J122" s="339"/>
      <c r="K122" s="340" t="n">
        <f aca="false">K121-K117</f>
        <v>0</v>
      </c>
      <c r="L122" s="339" t="n">
        <f aca="false">L121-L117</f>
        <v>0</v>
      </c>
      <c r="M122" s="339" t="n">
        <f aca="false">M121-M117</f>
        <v>0</v>
      </c>
      <c r="N122" s="339" t="n">
        <f aca="false">N121-N117</f>
        <v>0</v>
      </c>
      <c r="O122" s="207"/>
      <c r="P122" s="263" t="n">
        <f aca="false">SUM(E122:O122)</f>
        <v>0</v>
      </c>
      <c r="Q122" s="234"/>
      <c r="R122" s="234"/>
      <c r="S122" s="253"/>
      <c r="T122" s="253"/>
      <c r="U122" s="253"/>
      <c r="V122" s="253"/>
      <c r="W122" s="234"/>
      <c r="X122" s="234"/>
      <c r="Y122" s="234"/>
      <c r="Z122" s="234"/>
      <c r="AA122" s="234"/>
      <c r="AB122" s="253"/>
      <c r="AC122" s="253"/>
      <c r="AD122" s="253"/>
      <c r="AE122" s="253"/>
      <c r="AF122" s="234"/>
      <c r="AG122" s="234"/>
      <c r="AH122" s="234"/>
      <c r="AI122" s="234"/>
      <c r="AJ122" s="234"/>
      <c r="AK122" s="234"/>
      <c r="AL122" s="234"/>
      <c r="AM122" s="234"/>
      <c r="AN122" s="234"/>
      <c r="AO122" s="234"/>
      <c r="AP122" s="234"/>
      <c r="AQ122" s="234"/>
      <c r="AR122" s="232"/>
      <c r="AS122" s="232"/>
      <c r="AT122" s="232"/>
      <c r="AU122" s="232"/>
      <c r="AV122" s="232"/>
      <c r="AW122" s="232"/>
      <c r="AX122" s="232"/>
      <c r="AY122" s="232"/>
      <c r="AZ122" s="232"/>
    </row>
    <row r="123" s="35" customFormat="true" ht="32.25" hidden="false" customHeight="true" outlineLevel="0" collapsed="false">
      <c r="A123" s="73"/>
      <c r="B123" s="74"/>
      <c r="C123" s="74"/>
      <c r="D123" s="74"/>
      <c r="E123" s="75" t="s">
        <v>67</v>
      </c>
      <c r="F123" s="76" t="s">
        <v>68</v>
      </c>
      <c r="G123" s="77"/>
      <c r="H123" s="74"/>
      <c r="I123" s="74"/>
      <c r="J123" s="74"/>
      <c r="K123" s="78"/>
      <c r="L123" s="74"/>
      <c r="M123" s="74"/>
      <c r="N123" s="79"/>
      <c r="O123" s="232"/>
      <c r="P123" s="208"/>
      <c r="Q123" s="234"/>
      <c r="R123" s="234"/>
      <c r="S123" s="253"/>
      <c r="T123" s="253"/>
      <c r="U123" s="253"/>
      <c r="V123" s="253"/>
      <c r="W123" s="234"/>
      <c r="X123" s="234"/>
      <c r="Y123" s="234"/>
      <c r="Z123" s="234"/>
      <c r="AA123" s="234"/>
      <c r="AB123" s="253"/>
      <c r="AC123" s="253"/>
      <c r="AD123" s="253"/>
      <c r="AE123" s="253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2"/>
      <c r="AS123" s="232"/>
      <c r="AT123" s="232"/>
      <c r="AU123" s="232"/>
      <c r="AV123" s="232"/>
      <c r="AW123" s="232"/>
      <c r="AX123" s="232"/>
      <c r="AY123" s="232"/>
      <c r="AZ123" s="232"/>
    </row>
    <row r="124" s="35" customFormat="true" ht="40.5" hidden="false" customHeight="false" outlineLevel="0" collapsed="false">
      <c r="A124" s="116" t="str">
        <f aca="false">E123</f>
        <v>XII</v>
      </c>
      <c r="B124" s="117" t="s">
        <v>41</v>
      </c>
      <c r="C124" s="118"/>
      <c r="D124" s="320" t="s">
        <v>24</v>
      </c>
      <c r="E124" s="321" t="n">
        <f aca="false">'Приложение 1 (ОТЧЕТНЫЙ ПЕРИОД) '!E295</f>
        <v>0</v>
      </c>
      <c r="F124" s="321" t="n">
        <f aca="false">'Приложение 1 (ОТЧЕТНЫЙ ПЕРИОД) '!F295</f>
        <v>0</v>
      </c>
      <c r="G124" s="321" t="n">
        <f aca="false">'Приложение 1 (ОТЧЕТНЫЙ ПЕРИОД) '!G295</f>
        <v>0</v>
      </c>
      <c r="H124" s="321" t="n">
        <f aca="false">'Приложение 1 (ОТЧЕТНЫЙ ПЕРИОД) '!H295</f>
        <v>0</v>
      </c>
      <c r="I124" s="321" t="n">
        <f aca="false">'Приложение 1 (ОТЧЕТНЫЙ ПЕРИОД) '!I295</f>
        <v>0</v>
      </c>
      <c r="J124" s="322"/>
      <c r="K124" s="323" t="n">
        <f aca="false">'Приложение 1 (ОТЧЕТНЫЙ ПЕРИОД) '!K295</f>
        <v>0</v>
      </c>
      <c r="L124" s="321" t="n">
        <f aca="false">'Приложение 1 (ОТЧЕТНЫЙ ПЕРИОД) '!L295</f>
        <v>0</v>
      </c>
      <c r="M124" s="321" t="n">
        <f aca="false">'Приложение 1 (ОТЧЕТНЫЙ ПЕРИОД) '!M295</f>
        <v>0</v>
      </c>
      <c r="N124" s="324" t="n">
        <f aca="false">'Приложение 1 (ОТЧЕТНЫЙ ПЕРИОД) '!N295</f>
        <v>0</v>
      </c>
      <c r="O124" s="232"/>
      <c r="P124" s="208"/>
      <c r="Q124" s="234"/>
      <c r="R124" s="325" t="str">
        <f aca="false">B125</f>
        <v>МЕЖДУНАРОДНАЯ КООПЕРАЦИЯ И ЭКСПОРТ</v>
      </c>
      <c r="S124" s="326" t="str">
        <f aca="false">D124</f>
        <v>Всего</v>
      </c>
      <c r="T124" s="326" t="n">
        <f aca="false">E124</f>
        <v>0</v>
      </c>
      <c r="U124" s="326" t="n">
        <f aca="false">F124</f>
        <v>0</v>
      </c>
      <c r="V124" s="326" t="n">
        <f aca="false">G124</f>
        <v>0</v>
      </c>
      <c r="W124" s="326" t="e">
        <f aca="false">F124/E124%</f>
        <v>#DIV/0!</v>
      </c>
      <c r="X124" s="327" t="e">
        <f aca="false">G124/F124%</f>
        <v>#DIV/0!</v>
      </c>
      <c r="Y124" s="236" t="e">
        <f aca="false">V124/T124%</f>
        <v>#DIV/0!</v>
      </c>
      <c r="Z124" s="234"/>
      <c r="AH124" s="234"/>
      <c r="AI124" s="234"/>
      <c r="AJ124" s="234"/>
      <c r="AK124" s="234"/>
      <c r="AL124" s="234"/>
      <c r="AM124" s="234"/>
      <c r="AN124" s="234"/>
      <c r="AO124" s="234"/>
      <c r="AP124" s="234"/>
      <c r="AQ124" s="234"/>
      <c r="AR124" s="232"/>
      <c r="AS124" s="232"/>
      <c r="AT124" s="232"/>
      <c r="AU124" s="232"/>
      <c r="AV124" s="232"/>
      <c r="AW124" s="232"/>
      <c r="AX124" s="232"/>
      <c r="AY124" s="232"/>
      <c r="AZ124" s="232"/>
    </row>
    <row r="125" s="35" customFormat="true" ht="20.25" hidden="false" customHeight="true" outlineLevel="0" collapsed="false">
      <c r="A125" s="116"/>
      <c r="B125" s="124" t="str">
        <f aca="false">F123</f>
        <v>МЕЖДУНАРОДНАЯ КООПЕРАЦИЯ И ЭКСПОРТ</v>
      </c>
      <c r="C125" s="118"/>
      <c r="D125" s="125" t="s">
        <v>25</v>
      </c>
      <c r="E125" s="328" t="n">
        <f aca="false">'Приложение 1 (ОТЧЕТНЫЙ ПЕРИОД) '!E296</f>
        <v>0</v>
      </c>
      <c r="F125" s="328" t="n">
        <f aca="false">'Приложение 1 (ОТЧЕТНЫЙ ПЕРИОД) '!F296</f>
        <v>0</v>
      </c>
      <c r="G125" s="328" t="n">
        <f aca="false">'Приложение 1 (ОТЧЕТНЫЙ ПЕРИОД) '!G296</f>
        <v>0</v>
      </c>
      <c r="H125" s="328" t="n">
        <f aca="false">'Приложение 1 (ОТЧЕТНЫЙ ПЕРИОД) '!H296</f>
        <v>0</v>
      </c>
      <c r="I125" s="328" t="n">
        <f aca="false">'Приложение 1 (ОТЧЕТНЫЙ ПЕРИОД) '!I296</f>
        <v>0</v>
      </c>
      <c r="J125" s="322"/>
      <c r="K125" s="329" t="n">
        <f aca="false">'Приложение 1 (ОТЧЕТНЫЙ ПЕРИОД) '!K296</f>
        <v>0</v>
      </c>
      <c r="L125" s="328" t="n">
        <f aca="false">'Приложение 1 (ОТЧЕТНЫЙ ПЕРИОД) '!L296</f>
        <v>0</v>
      </c>
      <c r="M125" s="328" t="n">
        <f aca="false">'Приложение 1 (ОТЧЕТНЫЙ ПЕРИОД) '!M296</f>
        <v>0</v>
      </c>
      <c r="N125" s="330" t="n">
        <f aca="false">'Приложение 1 (ОТЧЕТНЫЙ ПЕРИОД) '!N296</f>
        <v>0</v>
      </c>
      <c r="O125" s="232"/>
      <c r="P125" s="208"/>
      <c r="Q125" s="234"/>
      <c r="R125" s="325"/>
      <c r="S125" s="239"/>
      <c r="T125" s="239"/>
      <c r="U125" s="239"/>
      <c r="V125" s="239"/>
      <c r="W125" s="240"/>
      <c r="X125" s="241"/>
      <c r="Y125" s="234"/>
      <c r="Z125" s="234"/>
      <c r="AH125" s="234"/>
      <c r="AI125" s="234"/>
      <c r="AJ125" s="234"/>
      <c r="AK125" s="234"/>
      <c r="AL125" s="234"/>
      <c r="AM125" s="234"/>
      <c r="AN125" s="234"/>
      <c r="AO125" s="234"/>
      <c r="AP125" s="234"/>
      <c r="AQ125" s="234"/>
      <c r="AR125" s="232"/>
      <c r="AS125" s="232"/>
      <c r="AT125" s="232"/>
      <c r="AU125" s="232"/>
      <c r="AV125" s="232"/>
      <c r="AW125" s="232"/>
      <c r="AX125" s="232"/>
      <c r="AY125" s="232"/>
      <c r="AZ125" s="232"/>
    </row>
    <row r="126" s="35" customFormat="true" ht="20.25" hidden="false" customHeight="true" outlineLevel="0" collapsed="false">
      <c r="A126" s="116"/>
      <c r="B126" s="124"/>
      <c r="C126" s="118"/>
      <c r="D126" s="125" t="s">
        <v>26</v>
      </c>
      <c r="E126" s="328" t="n">
        <f aca="false">'Приложение 1 (ОТЧЕТНЫЙ ПЕРИОД) '!E297</f>
        <v>0</v>
      </c>
      <c r="F126" s="328" t="n">
        <f aca="false">'Приложение 1 (ОТЧЕТНЫЙ ПЕРИОД) '!F297</f>
        <v>0</v>
      </c>
      <c r="G126" s="328" t="n">
        <f aca="false">'Приложение 1 (ОТЧЕТНЫЙ ПЕРИОД) '!G297</f>
        <v>0</v>
      </c>
      <c r="H126" s="328" t="n">
        <f aca="false">'Приложение 1 (ОТЧЕТНЫЙ ПЕРИОД) '!H297</f>
        <v>0</v>
      </c>
      <c r="I126" s="328" t="n">
        <f aca="false">'Приложение 1 (ОТЧЕТНЫЙ ПЕРИОД) '!I297</f>
        <v>0</v>
      </c>
      <c r="J126" s="322"/>
      <c r="K126" s="329" t="n">
        <f aca="false">'Приложение 1 (ОТЧЕТНЫЙ ПЕРИОД) '!K297</f>
        <v>0</v>
      </c>
      <c r="L126" s="328" t="n">
        <f aca="false">'Приложение 1 (ОТЧЕТНЫЙ ПЕРИОД) '!L297</f>
        <v>0</v>
      </c>
      <c r="M126" s="328" t="n">
        <f aca="false">'Приложение 1 (ОТЧЕТНЫЙ ПЕРИОД) '!M297</f>
        <v>0</v>
      </c>
      <c r="N126" s="330" t="n">
        <f aca="false">'Приложение 1 (ОТЧЕТНЫЙ ПЕРИОД) '!N297</f>
        <v>0</v>
      </c>
      <c r="O126" s="232"/>
      <c r="P126" s="208"/>
      <c r="Q126" s="234"/>
      <c r="R126" s="325"/>
      <c r="S126" s="239"/>
      <c r="T126" s="239"/>
      <c r="U126" s="239"/>
      <c r="V126" s="239"/>
      <c r="W126" s="240"/>
      <c r="X126" s="241"/>
      <c r="Y126" s="234"/>
      <c r="Z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2"/>
      <c r="AS126" s="232"/>
      <c r="AT126" s="232"/>
      <c r="AU126" s="232"/>
      <c r="AV126" s="232"/>
      <c r="AW126" s="232"/>
      <c r="AX126" s="232"/>
      <c r="AY126" s="232"/>
      <c r="AZ126" s="232"/>
    </row>
    <row r="127" s="35" customFormat="true" ht="21" hidden="false" customHeight="true" outlineLevel="0" collapsed="false">
      <c r="A127" s="116"/>
      <c r="B127" s="124"/>
      <c r="C127" s="118"/>
      <c r="D127" s="131" t="s">
        <v>27</v>
      </c>
      <c r="E127" s="331" t="n">
        <f aca="false">'Приложение 1 (ОТЧЕТНЫЙ ПЕРИОД) '!E298</f>
        <v>0</v>
      </c>
      <c r="F127" s="331" t="n">
        <f aca="false">'Приложение 1 (ОТЧЕТНЫЙ ПЕРИОД) '!F298</f>
        <v>0</v>
      </c>
      <c r="G127" s="331" t="n">
        <f aca="false">'Приложение 1 (ОТЧЕТНЫЙ ПЕРИОД) '!G298</f>
        <v>0</v>
      </c>
      <c r="H127" s="331" t="n">
        <f aca="false">'Приложение 1 (ОТЧЕТНЫЙ ПЕРИОД) '!H298</f>
        <v>0</v>
      </c>
      <c r="I127" s="331" t="n">
        <f aca="false">'Приложение 1 (ОТЧЕТНЫЙ ПЕРИОД) '!I298</f>
        <v>0</v>
      </c>
      <c r="J127" s="322"/>
      <c r="K127" s="332" t="n">
        <f aca="false">'Приложение 1 (ОТЧЕТНЫЙ ПЕРИОД) '!K298</f>
        <v>0</v>
      </c>
      <c r="L127" s="331" t="n">
        <f aca="false">'Приложение 1 (ОТЧЕТНЫЙ ПЕРИОД) '!L298</f>
        <v>0</v>
      </c>
      <c r="M127" s="331" t="n">
        <f aca="false">'Приложение 1 (ОТЧЕТНЫЙ ПЕРИОД) '!M298</f>
        <v>0</v>
      </c>
      <c r="N127" s="333" t="n">
        <f aca="false">'Приложение 1 (ОТЧЕТНЫЙ ПЕРИОД) '!N298</f>
        <v>0</v>
      </c>
      <c r="O127" s="232"/>
      <c r="P127" s="208"/>
      <c r="Q127" s="234"/>
      <c r="R127" s="325"/>
      <c r="S127" s="244"/>
      <c r="T127" s="244"/>
      <c r="U127" s="244"/>
      <c r="V127" s="244"/>
      <c r="W127" s="245"/>
      <c r="X127" s="246"/>
      <c r="Y127" s="234"/>
      <c r="Z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2"/>
      <c r="AS127" s="232"/>
      <c r="AT127" s="232"/>
      <c r="AU127" s="232"/>
      <c r="AV127" s="232"/>
      <c r="AW127" s="232"/>
      <c r="AX127" s="232"/>
      <c r="AY127" s="232"/>
      <c r="AZ127" s="232"/>
    </row>
    <row r="128" s="35" customFormat="true" ht="23.25" hidden="false" customHeight="false" outlineLevel="0" collapsed="false">
      <c r="C128" s="334"/>
      <c r="D128" s="335" t="s">
        <v>123</v>
      </c>
      <c r="E128" s="336" t="n">
        <f aca="false">E125+E126+E127</f>
        <v>0</v>
      </c>
      <c r="F128" s="336" t="n">
        <f aca="false">F125+F126+F127</f>
        <v>0</v>
      </c>
      <c r="G128" s="336" t="n">
        <f aca="false">G125+G126+G127</f>
        <v>0</v>
      </c>
      <c r="H128" s="336" t="n">
        <f aca="false">H125+H126+H127</f>
        <v>0</v>
      </c>
      <c r="I128" s="336" t="n">
        <f aca="false">I125+I126+I127</f>
        <v>0</v>
      </c>
      <c r="J128" s="336"/>
      <c r="K128" s="337" t="n">
        <f aca="false">K125+K126+K127</f>
        <v>0</v>
      </c>
      <c r="L128" s="336" t="n">
        <f aca="false">L125+L126+L127</f>
        <v>0</v>
      </c>
      <c r="M128" s="336" t="n">
        <f aca="false">M125+M126+M127</f>
        <v>0</v>
      </c>
      <c r="N128" s="336" t="n">
        <f aca="false">N125+N126+N127</f>
        <v>0</v>
      </c>
      <c r="O128" s="284"/>
      <c r="P128" s="285" t="n">
        <f aca="false">SUM(E128:O128)</f>
        <v>0</v>
      </c>
      <c r="Q128" s="234"/>
      <c r="R128" s="234"/>
      <c r="S128" s="253"/>
      <c r="T128" s="253"/>
      <c r="U128" s="253"/>
      <c r="V128" s="253"/>
      <c r="W128" s="234"/>
      <c r="X128" s="234"/>
      <c r="Y128" s="234"/>
      <c r="Z128" s="234"/>
      <c r="AA128" s="234"/>
      <c r="AB128" s="253"/>
      <c r="AC128" s="253"/>
      <c r="AD128" s="253"/>
      <c r="AE128" s="253"/>
      <c r="AF128" s="234"/>
      <c r="AG128" s="234"/>
      <c r="AH128" s="234"/>
      <c r="AI128" s="234"/>
      <c r="AJ128" s="234"/>
      <c r="AK128" s="234"/>
      <c r="AL128" s="234"/>
      <c r="AM128" s="234"/>
      <c r="AN128" s="234"/>
      <c r="AO128" s="234"/>
      <c r="AP128" s="234"/>
      <c r="AQ128" s="234"/>
      <c r="AR128" s="232"/>
      <c r="AS128" s="232"/>
      <c r="AT128" s="232"/>
      <c r="AU128" s="232"/>
      <c r="AV128" s="232"/>
      <c r="AW128" s="232"/>
      <c r="AX128" s="232"/>
      <c r="AY128" s="232"/>
      <c r="AZ128" s="232"/>
    </row>
    <row r="129" s="35" customFormat="true" ht="23.25" hidden="false" customHeight="false" outlineLevel="0" collapsed="false">
      <c r="D129" s="338" t="s">
        <v>123</v>
      </c>
      <c r="E129" s="339" t="n">
        <f aca="false">E128-E124</f>
        <v>0</v>
      </c>
      <c r="F129" s="339" t="n">
        <f aca="false">F128-F124</f>
        <v>0</v>
      </c>
      <c r="G129" s="339" t="n">
        <f aca="false">G128-G124</f>
        <v>0</v>
      </c>
      <c r="H129" s="339" t="n">
        <f aca="false">H128-H124</f>
        <v>0</v>
      </c>
      <c r="I129" s="339" t="n">
        <f aca="false">I128-I124</f>
        <v>0</v>
      </c>
      <c r="J129" s="339"/>
      <c r="K129" s="340" t="n">
        <f aca="false">K128-K124</f>
        <v>0</v>
      </c>
      <c r="L129" s="339" t="n">
        <f aca="false">L128-L124</f>
        <v>0</v>
      </c>
      <c r="M129" s="339" t="n">
        <f aca="false">M128-M124</f>
        <v>0</v>
      </c>
      <c r="N129" s="339" t="n">
        <f aca="false">N128-N124</f>
        <v>0</v>
      </c>
      <c r="O129" s="207"/>
      <c r="P129" s="263" t="n">
        <f aca="false">SUM(E129:O129)</f>
        <v>0</v>
      </c>
      <c r="Q129" s="234"/>
      <c r="R129" s="234"/>
      <c r="S129" s="253"/>
      <c r="T129" s="253"/>
      <c r="U129" s="253"/>
      <c r="V129" s="253"/>
      <c r="W129" s="234"/>
      <c r="X129" s="234"/>
      <c r="Y129" s="234"/>
      <c r="Z129" s="234"/>
      <c r="AA129" s="234"/>
      <c r="AB129" s="253"/>
      <c r="AC129" s="253"/>
      <c r="AD129" s="253"/>
      <c r="AE129" s="253"/>
      <c r="AF129" s="234"/>
      <c r="AG129" s="234"/>
      <c r="AH129" s="234"/>
      <c r="AI129" s="234"/>
      <c r="AJ129" s="234"/>
      <c r="AK129" s="234"/>
      <c r="AL129" s="234"/>
      <c r="AM129" s="234"/>
      <c r="AN129" s="234"/>
      <c r="AO129" s="234"/>
      <c r="AP129" s="234"/>
      <c r="AQ129" s="234"/>
      <c r="AR129" s="232"/>
      <c r="AS129" s="232"/>
      <c r="AT129" s="232"/>
      <c r="AU129" s="232"/>
      <c r="AV129" s="232"/>
      <c r="AW129" s="232"/>
      <c r="AX129" s="232"/>
      <c r="AY129" s="232"/>
      <c r="AZ129" s="232"/>
    </row>
    <row r="130" s="35" customFormat="true" ht="15" hidden="false" customHeight="false" outlineLevel="0" collapsed="false">
      <c r="K130" s="172"/>
      <c r="O130" s="232"/>
      <c r="P130" s="208"/>
      <c r="Q130" s="234"/>
      <c r="R130" s="234"/>
      <c r="S130" s="253"/>
      <c r="T130" s="253"/>
      <c r="U130" s="253"/>
      <c r="V130" s="253"/>
      <c r="W130" s="234"/>
      <c r="X130" s="234"/>
      <c r="Y130" s="234"/>
      <c r="Z130" s="234"/>
      <c r="AA130" s="234"/>
      <c r="AB130" s="253"/>
      <c r="AC130" s="253"/>
      <c r="AD130" s="253"/>
      <c r="AE130" s="253"/>
      <c r="AF130" s="234"/>
      <c r="AG130" s="234"/>
      <c r="AH130" s="234"/>
      <c r="AI130" s="234"/>
      <c r="AJ130" s="234"/>
      <c r="AK130" s="234"/>
      <c r="AL130" s="234"/>
      <c r="AM130" s="234"/>
      <c r="AN130" s="234"/>
      <c r="AO130" s="234"/>
      <c r="AP130" s="234"/>
      <c r="AQ130" s="234"/>
      <c r="AR130" s="232"/>
      <c r="AS130" s="232"/>
      <c r="AT130" s="232"/>
      <c r="AU130" s="232"/>
      <c r="AV130" s="232"/>
      <c r="AW130" s="232"/>
      <c r="AX130" s="232"/>
      <c r="AY130" s="232"/>
      <c r="AZ130" s="232"/>
    </row>
    <row r="131" s="35" customFormat="true" ht="18" hidden="false" customHeight="true" outlineLevel="0" collapsed="false">
      <c r="K131" s="172"/>
      <c r="O131" s="232"/>
      <c r="P131" s="208"/>
      <c r="Q131" s="234"/>
      <c r="R131" s="234"/>
      <c r="S131" s="253"/>
      <c r="T131" s="253"/>
      <c r="U131" s="253"/>
      <c r="V131" s="253"/>
      <c r="W131" s="234"/>
      <c r="X131" s="234"/>
      <c r="Y131" s="234"/>
      <c r="Z131" s="234"/>
      <c r="AA131" s="234"/>
      <c r="AB131" s="253"/>
      <c r="AC131" s="253"/>
      <c r="AD131" s="253"/>
      <c r="AE131" s="253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2"/>
      <c r="AS131" s="232"/>
      <c r="AT131" s="232"/>
      <c r="AU131" s="232"/>
      <c r="AV131" s="232"/>
      <c r="AW131" s="232"/>
      <c r="AX131" s="232"/>
      <c r="AY131" s="232"/>
      <c r="AZ131" s="232"/>
    </row>
    <row r="132" customFormat="false" ht="39" hidden="false" customHeight="true" outlineLevel="0" collapsed="false">
      <c r="A132" s="344" t="str">
        <f aca="false">'Приложение 1 (ОТЧЕТНЫЙ ПЕРИОД) '!A303:N303</f>
        <v>ИНЫЕ РАСХОДЫ МУНИЦИПАЛЬНЫХ ОБРАЗОВАНИЙ</v>
      </c>
      <c r="B132" s="344"/>
      <c r="C132" s="344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</row>
    <row r="133" customFormat="false" ht="7.5" hidden="false" customHeight="true" outlineLevel="0" collapsed="false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6"/>
      <c r="L133" s="345"/>
      <c r="M133" s="345"/>
      <c r="N133" s="345"/>
    </row>
    <row r="134" s="177" customFormat="true" ht="22.5" hidden="false" customHeight="true" outlineLevel="0" collapsed="false">
      <c r="A134" s="53"/>
      <c r="B134" s="54" t="s">
        <v>70</v>
      </c>
      <c r="C134" s="55"/>
      <c r="D134" s="174" t="s">
        <v>24</v>
      </c>
      <c r="E134" s="57" t="n">
        <f aca="false">'Приложение 1 (ОТЧЕТНЫЙ ПЕРИОД) '!E304</f>
        <v>39.8713</v>
      </c>
      <c r="F134" s="57" t="n">
        <f aca="false">'Приложение 1 (ОТЧЕТНЫЙ ПЕРИОД) '!F304</f>
        <v>42.319</v>
      </c>
      <c r="G134" s="57" t="n">
        <f aca="false">'Приложение 1 (ОТЧЕТНЫЙ ПЕРИОД) '!G304</f>
        <v>24.1962</v>
      </c>
      <c r="H134" s="57" t="n">
        <f aca="false">'Приложение 1 (ОТЧЕТНЫЙ ПЕРИОД) '!H304</f>
        <v>0</v>
      </c>
      <c r="I134" s="57" t="n">
        <f aca="false">'Приложение 1 (ОТЧЕТНЫЙ ПЕРИОД) '!I304</f>
        <v>0</v>
      </c>
      <c r="J134" s="175"/>
      <c r="K134" s="323" t="n">
        <f aca="false">'Приложение 1 (ОТЧЕТНЫЙ ПЕРИОД) '!K304</f>
        <v>35.92</v>
      </c>
      <c r="L134" s="57" t="n">
        <f aca="false">'Приложение 1 (ОТЧЕТНЫЙ ПЕРИОД) '!L304</f>
        <v>56.67</v>
      </c>
      <c r="M134" s="57" t="n">
        <f aca="false">'Приложение 1 (ОТЧЕТНЫЙ ПЕРИОД) '!M304</f>
        <v>0</v>
      </c>
      <c r="N134" s="60" t="n">
        <f aca="false">'Приложение 1 (ОТЧЕТНЫЙ ПЕРИОД) '!N304</f>
        <v>132.4613</v>
      </c>
      <c r="O134" s="347"/>
      <c r="P134" s="208"/>
      <c r="Q134" s="348"/>
      <c r="R134" s="349" t="str">
        <f aca="false">B134</f>
        <v>Всего субсидий из бюджета на инвестиционные цели вне национальных проектов</v>
      </c>
      <c r="S134" s="55" t="str">
        <f aca="false">D134</f>
        <v>Всего</v>
      </c>
      <c r="T134" s="350" t="n">
        <f aca="false">E134</f>
        <v>39.8713</v>
      </c>
      <c r="U134" s="350" t="n">
        <f aca="false">F134</f>
        <v>42.319</v>
      </c>
      <c r="V134" s="350" t="n">
        <f aca="false">G134</f>
        <v>24.1962</v>
      </c>
      <c r="W134" s="350" t="n">
        <f aca="false">F134/E134%</f>
        <v>106.139002239706</v>
      </c>
      <c r="X134" s="351" t="n">
        <f aca="false">G134/F134%</f>
        <v>57.1757366667454</v>
      </c>
      <c r="Y134" s="236" t="n">
        <f aca="false">V134/T134%</f>
        <v>60.6857564212855</v>
      </c>
      <c r="Z134" s="348"/>
      <c r="AH134" s="348"/>
      <c r="AI134" s="348"/>
      <c r="AJ134" s="348"/>
      <c r="AK134" s="348"/>
      <c r="AL134" s="348"/>
      <c r="AM134" s="348"/>
      <c r="AN134" s="348"/>
      <c r="AO134" s="348"/>
      <c r="AP134" s="348"/>
      <c r="AQ134" s="348"/>
      <c r="AR134" s="347"/>
      <c r="AS134" s="347"/>
      <c r="AT134" s="347"/>
      <c r="AU134" s="347"/>
      <c r="AV134" s="347"/>
      <c r="AW134" s="347"/>
      <c r="AX134" s="347"/>
      <c r="AY134" s="347"/>
      <c r="AZ134" s="347"/>
    </row>
    <row r="135" s="177" customFormat="true" ht="22.5" hidden="false" customHeight="true" outlineLevel="0" collapsed="false">
      <c r="A135" s="53"/>
      <c r="B135" s="54"/>
      <c r="C135" s="55"/>
      <c r="D135" s="61" t="s">
        <v>25</v>
      </c>
      <c r="E135" s="62" t="n">
        <f aca="false">'Приложение 1 (ОТЧЕТНЫЙ ПЕРИОД) '!E305</f>
        <v>0</v>
      </c>
      <c r="F135" s="62" t="n">
        <f aca="false">'Приложение 1 (ОТЧЕТНЫЙ ПЕРИОД) '!F305</f>
        <v>0</v>
      </c>
      <c r="G135" s="62" t="n">
        <f aca="false">'Приложение 1 (ОТЧЕТНЫЙ ПЕРИОД) '!G305</f>
        <v>0</v>
      </c>
      <c r="H135" s="62" t="n">
        <f aca="false">'Приложение 1 (ОТЧЕТНЫЙ ПЕРИОД) '!H305</f>
        <v>0</v>
      </c>
      <c r="I135" s="62" t="n">
        <f aca="false">'Приложение 1 (ОТЧЕТНЫЙ ПЕРИОД) '!I305</f>
        <v>0</v>
      </c>
      <c r="J135" s="175"/>
      <c r="K135" s="329" t="n">
        <f aca="false">'Приложение 1 (ОТЧЕТНЫЙ ПЕРИОД) '!K305</f>
        <v>0</v>
      </c>
      <c r="L135" s="62" t="n">
        <f aca="false">'Приложение 1 (ОТЧЕТНЫЙ ПЕРИОД) '!L305</f>
        <v>0</v>
      </c>
      <c r="M135" s="62" t="n">
        <f aca="false">'Приложение 1 (ОТЧЕТНЫЙ ПЕРИОД) '!M305</f>
        <v>0</v>
      </c>
      <c r="N135" s="64" t="n">
        <f aca="false">'Приложение 1 (ОТЧЕТНЫЙ ПЕРИОД) '!N305</f>
        <v>0</v>
      </c>
      <c r="O135" s="347"/>
      <c r="P135" s="208"/>
      <c r="Q135" s="348"/>
      <c r="R135" s="349"/>
      <c r="S135" s="55"/>
      <c r="T135" s="239"/>
      <c r="U135" s="239"/>
      <c r="V135" s="239"/>
      <c r="W135" s="240"/>
      <c r="X135" s="241"/>
      <c r="Y135" s="348"/>
      <c r="Z135" s="348"/>
      <c r="AH135" s="348"/>
      <c r="AI135" s="348"/>
      <c r="AJ135" s="348"/>
      <c r="AK135" s="348"/>
      <c r="AL135" s="348"/>
      <c r="AM135" s="348"/>
      <c r="AN135" s="348"/>
      <c r="AO135" s="348"/>
      <c r="AP135" s="348"/>
      <c r="AQ135" s="348"/>
      <c r="AR135" s="347"/>
      <c r="AS135" s="347"/>
      <c r="AT135" s="347"/>
      <c r="AU135" s="347"/>
      <c r="AV135" s="347"/>
      <c r="AW135" s="347"/>
      <c r="AX135" s="347"/>
      <c r="AY135" s="347"/>
      <c r="AZ135" s="347"/>
    </row>
    <row r="136" s="177" customFormat="true" ht="22.5" hidden="false" customHeight="true" outlineLevel="0" collapsed="false">
      <c r="A136" s="53"/>
      <c r="B136" s="54"/>
      <c r="C136" s="55"/>
      <c r="D136" s="61" t="s">
        <v>26</v>
      </c>
      <c r="E136" s="62" t="n">
        <f aca="false">'Приложение 1 (ОТЧЕТНЫЙ ПЕРИОД) '!E306</f>
        <v>39.719</v>
      </c>
      <c r="F136" s="62" t="n">
        <f aca="false">'Приложение 1 (ОТЧЕТНЫЙ ПЕРИОД) '!F306</f>
        <v>42.12</v>
      </c>
      <c r="G136" s="62" t="n">
        <f aca="false">'Приложение 1 (ОТЧЕТНЫЙ ПЕРИОД) '!G306</f>
        <v>24.0962</v>
      </c>
      <c r="H136" s="62" t="n">
        <f aca="false">'Приложение 1 (ОТЧЕТНЫЙ ПЕРИОД) '!H306</f>
        <v>0</v>
      </c>
      <c r="I136" s="62" t="n">
        <f aca="false">'Приложение 1 (ОТЧЕТНЫЙ ПЕРИОД) '!I306</f>
        <v>0</v>
      </c>
      <c r="J136" s="175"/>
      <c r="K136" s="329" t="n">
        <f aca="false">'Приложение 1 (ОТЧЕТНЫЙ ПЕРИОД) '!K306</f>
        <v>35.22</v>
      </c>
      <c r="L136" s="62" t="n">
        <f aca="false">'Приложение 1 (ОТЧЕТНЫЙ ПЕРИОД) '!L306</f>
        <v>56.13</v>
      </c>
      <c r="M136" s="62" t="n">
        <f aca="false">'Приложение 1 (ОТЧЕТНЫЙ ПЕРИОД) '!M306</f>
        <v>0</v>
      </c>
      <c r="N136" s="64" t="n">
        <f aca="false">'Приложение 1 (ОТЧЕТНЫЙ ПЕРИОД) '!N306</f>
        <v>131.069</v>
      </c>
      <c r="O136" s="347"/>
      <c r="P136" s="208"/>
      <c r="Q136" s="348"/>
      <c r="R136" s="349"/>
      <c r="S136" s="55"/>
      <c r="T136" s="239"/>
      <c r="U136" s="239"/>
      <c r="V136" s="239"/>
      <c r="W136" s="240"/>
      <c r="X136" s="241"/>
      <c r="Y136" s="348"/>
      <c r="Z136" s="348"/>
      <c r="AH136" s="348"/>
      <c r="AI136" s="348"/>
      <c r="AJ136" s="348"/>
      <c r="AK136" s="348"/>
      <c r="AL136" s="348"/>
      <c r="AM136" s="348"/>
      <c r="AN136" s="348"/>
      <c r="AO136" s="348"/>
      <c r="AP136" s="348"/>
      <c r="AQ136" s="348"/>
      <c r="AR136" s="347"/>
      <c r="AS136" s="347"/>
      <c r="AT136" s="347"/>
      <c r="AU136" s="347"/>
      <c r="AV136" s="347"/>
      <c r="AW136" s="347"/>
      <c r="AX136" s="347"/>
      <c r="AY136" s="347"/>
      <c r="AZ136" s="347"/>
    </row>
    <row r="137" s="177" customFormat="true" ht="22.5" hidden="false" customHeight="true" outlineLevel="0" collapsed="false">
      <c r="A137" s="53"/>
      <c r="B137" s="54"/>
      <c r="C137" s="55"/>
      <c r="D137" s="65" t="s">
        <v>27</v>
      </c>
      <c r="E137" s="66" t="n">
        <f aca="false">'Приложение 1 (ОТЧЕТНЫЙ ПЕРИОД) '!E307</f>
        <v>0.1523</v>
      </c>
      <c r="F137" s="66" t="n">
        <f aca="false">'Приложение 1 (ОТЧЕТНЫЙ ПЕРИОД) '!F307</f>
        <v>0.199</v>
      </c>
      <c r="G137" s="66" t="n">
        <f aca="false">'Приложение 1 (ОТЧЕТНЫЙ ПЕРИОД) '!G307</f>
        <v>0.1</v>
      </c>
      <c r="H137" s="66" t="n">
        <f aca="false">'Приложение 1 (ОТЧЕТНЫЙ ПЕРИОД) '!H307</f>
        <v>0</v>
      </c>
      <c r="I137" s="66" t="n">
        <f aca="false">'Приложение 1 (ОТЧЕТНЫЙ ПЕРИОД) '!I307</f>
        <v>0</v>
      </c>
      <c r="J137" s="175"/>
      <c r="K137" s="332" t="n">
        <f aca="false">'Приложение 1 (ОТЧЕТНЫЙ ПЕРИОД) '!K307</f>
        <v>0.7</v>
      </c>
      <c r="L137" s="66" t="n">
        <f aca="false">'Приложение 1 (ОТЧЕТНЫЙ ПЕРИОД) '!L307</f>
        <v>0.54</v>
      </c>
      <c r="M137" s="66" t="n">
        <f aca="false">'Приложение 1 (ОТЧЕТНЫЙ ПЕРИОД) '!M307</f>
        <v>0</v>
      </c>
      <c r="N137" s="68" t="n">
        <f aca="false">'Приложение 1 (ОТЧЕТНЫЙ ПЕРИОД) '!N307</f>
        <v>1.3923</v>
      </c>
      <c r="O137" s="347"/>
      <c r="P137" s="208"/>
      <c r="Q137" s="348"/>
      <c r="R137" s="349"/>
      <c r="S137" s="55"/>
      <c r="T137" s="244"/>
      <c r="U137" s="244"/>
      <c r="V137" s="244"/>
      <c r="W137" s="245"/>
      <c r="X137" s="246"/>
      <c r="Y137" s="348"/>
      <c r="Z137" s="348"/>
      <c r="AH137" s="348"/>
      <c r="AI137" s="348"/>
      <c r="AJ137" s="348"/>
      <c r="AK137" s="348"/>
      <c r="AL137" s="348"/>
      <c r="AM137" s="348"/>
      <c r="AN137" s="348"/>
      <c r="AO137" s="348"/>
      <c r="AP137" s="348"/>
      <c r="AQ137" s="348"/>
      <c r="AR137" s="347"/>
      <c r="AS137" s="347"/>
      <c r="AT137" s="347"/>
      <c r="AU137" s="347"/>
      <c r="AV137" s="347"/>
      <c r="AW137" s="347"/>
      <c r="AX137" s="347"/>
      <c r="AY137" s="347"/>
      <c r="AZ137" s="347"/>
    </row>
    <row r="138" customFormat="false" ht="23.25" hidden="false" customHeight="false" outlineLevel="0" collapsed="false">
      <c r="C138" s="334"/>
      <c r="D138" s="335" t="s">
        <v>123</v>
      </c>
      <c r="E138" s="336" t="n">
        <f aca="false">E135+E136+E137</f>
        <v>39.8713</v>
      </c>
      <c r="F138" s="336" t="n">
        <f aca="false">F135+F136+F137</f>
        <v>42.319</v>
      </c>
      <c r="G138" s="336" t="n">
        <f aca="false">G135+G136+G137</f>
        <v>24.1962</v>
      </c>
      <c r="H138" s="336" t="n">
        <f aca="false">H135+H136+H137</f>
        <v>0</v>
      </c>
      <c r="I138" s="336" t="n">
        <f aca="false">I135+I136+I137</f>
        <v>0</v>
      </c>
      <c r="J138" s="336"/>
      <c r="K138" s="337" t="n">
        <f aca="false">K135+K136+K137</f>
        <v>35.92</v>
      </c>
      <c r="L138" s="336" t="n">
        <f aca="false">L135+L136+L137</f>
        <v>56.67</v>
      </c>
      <c r="M138" s="336" t="n">
        <f aca="false">M135+M136+M137</f>
        <v>0</v>
      </c>
      <c r="N138" s="336" t="n">
        <f aca="false">N135+N136+N137</f>
        <v>132.4613</v>
      </c>
      <c r="O138" s="284"/>
      <c r="P138" s="285" t="n">
        <f aca="false">SUM(E138:O138)</f>
        <v>331.4378</v>
      </c>
    </row>
    <row r="139" customFormat="false" ht="23.25" hidden="false" customHeight="false" outlineLevel="0" collapsed="false">
      <c r="D139" s="338" t="s">
        <v>123</v>
      </c>
      <c r="E139" s="339" t="n">
        <f aca="false">E138-E134</f>
        <v>0</v>
      </c>
      <c r="F139" s="339" t="n">
        <f aca="false">F138-F134</f>
        <v>0</v>
      </c>
      <c r="G139" s="339" t="n">
        <f aca="false">G138-G134</f>
        <v>0</v>
      </c>
      <c r="H139" s="339" t="n">
        <f aca="false">H138-H134</f>
        <v>0</v>
      </c>
      <c r="I139" s="339" t="n">
        <f aca="false">I138-I134</f>
        <v>0</v>
      </c>
      <c r="J139" s="339"/>
      <c r="K139" s="340" t="n">
        <f aca="false">K138-K134</f>
        <v>0</v>
      </c>
      <c r="L139" s="339" t="n">
        <f aca="false">L138-L134</f>
        <v>0</v>
      </c>
      <c r="M139" s="339" t="n">
        <f aca="false">M138-M134</f>
        <v>0</v>
      </c>
      <c r="N139" s="339" t="n">
        <f aca="false">N138-N134</f>
        <v>0</v>
      </c>
      <c r="P139" s="263" t="n">
        <f aca="false">SUM(E139:O139)</f>
        <v>0</v>
      </c>
    </row>
    <row r="140" customFormat="false" ht="20.25" hidden="false" customHeight="false" outlineLevel="0" collapsed="false">
      <c r="R140" s="352"/>
      <c r="S140" s="353"/>
      <c r="T140" s="353"/>
      <c r="U140" s="353"/>
      <c r="V140" s="353"/>
      <c r="W140" s="352"/>
      <c r="X140" s="352"/>
    </row>
    <row r="141" customFormat="false" ht="30.75" hidden="false" customHeight="false" outlineLevel="0" collapsed="false">
      <c r="R141" s="354" t="s">
        <v>131</v>
      </c>
      <c r="S141" s="353"/>
      <c r="T141" s="353"/>
      <c r="U141" s="353"/>
      <c r="V141" s="353"/>
      <c r="W141" s="352"/>
      <c r="X141" s="352"/>
    </row>
    <row r="143" customFormat="false" ht="30" hidden="false" customHeight="false" outlineLevel="0" collapsed="false">
      <c r="Y143" s="211" t="s">
        <v>120</v>
      </c>
    </row>
    <row r="144" customFormat="false" ht="57" hidden="false" customHeight="true" outlineLevel="0" collapsed="false">
      <c r="R144" s="216" t="str">
        <f aca="false">R3</f>
        <v>Текущее исполнение показателей, %, 2021 год</v>
      </c>
      <c r="W144" s="217"/>
      <c r="X144" s="217"/>
      <c r="Y144" s="355" t="s">
        <v>128</v>
      </c>
    </row>
    <row r="145" customFormat="false" ht="219" hidden="false" customHeight="true" outlineLevel="0" collapsed="false">
      <c r="R145" s="224" t="str">
        <f aca="false">R4</f>
        <v>городской округ (муниципальный р-н)</v>
      </c>
      <c r="S145" s="225" t="str">
        <f aca="false">S4</f>
        <v>Вид бюджета</v>
      </c>
      <c r="T145" s="225" t="str">
        <f aca="false">T4</f>
        <v>2021 г. 
(план в соответствии с бюджетом)</v>
      </c>
      <c r="U145" s="225" t="str">
        <f aca="false">U4</f>
        <v>сумма подписанного контракта по мероприятию</v>
      </c>
      <c r="V145" s="356" t="str">
        <f aca="false">V4</f>
        <v>профинанси-ровано (кассовый расход) /исполнение 
На 26.07.2021</v>
      </c>
      <c r="W145" s="225" t="str">
        <f aca="false">W4</f>
        <v>%,  подписанного контракта по мероприятию от запланированного, (законтрактовано)</v>
      </c>
      <c r="X145" s="225" t="str">
        <f aca="false">X4</f>
        <v>%, профинансировано (кассовый расход) /исполнение (от закантрактованного)</v>
      </c>
      <c r="Y145" s="357" t="str">
        <f aca="false">Y4</f>
        <v>%,  профинансировано (кассовый расход)/исполнение от ПЛАНА</v>
      </c>
    </row>
    <row r="146" customFormat="false" ht="33" hidden="false" customHeight="false" outlineLevel="0" collapsed="false">
      <c r="R146" s="358" t="str">
        <f aca="false">R5</f>
        <v>ВСЕГО</v>
      </c>
      <c r="S146" s="359" t="str">
        <f aca="false">S5</f>
        <v>Всего</v>
      </c>
      <c r="T146" s="360" t="n">
        <f aca="false">T5</f>
        <v>39.8713</v>
      </c>
      <c r="U146" s="360" t="n">
        <f aca="false">U5</f>
        <v>42.319</v>
      </c>
      <c r="V146" s="360" t="n">
        <f aca="false">V5</f>
        <v>24.1962</v>
      </c>
      <c r="W146" s="360" t="n">
        <f aca="false">W5</f>
        <v>106.139002239706</v>
      </c>
      <c r="X146" s="360" t="n">
        <f aca="false">X5</f>
        <v>57.1757366667454</v>
      </c>
      <c r="Y146" s="361" t="n">
        <f aca="false">Y5</f>
        <v>60.6857564212855</v>
      </c>
      <c r="Z146" s="362" t="s">
        <v>132</v>
      </c>
    </row>
    <row r="147" customFormat="false" ht="30.75" hidden="false" customHeight="false" outlineLevel="0" collapsed="false">
      <c r="R147" s="358"/>
      <c r="S147" s="363"/>
      <c r="T147" s="364"/>
      <c r="U147" s="364"/>
      <c r="V147" s="364"/>
      <c r="W147" s="365"/>
      <c r="X147" s="366"/>
      <c r="Y147" s="367"/>
    </row>
    <row r="148" customFormat="false" ht="30.75" hidden="false" customHeight="false" outlineLevel="0" collapsed="false">
      <c r="R148" s="358"/>
      <c r="S148" s="363"/>
      <c r="T148" s="364"/>
      <c r="U148" s="364"/>
      <c r="V148" s="364"/>
      <c r="W148" s="365"/>
      <c r="X148" s="366"/>
      <c r="Y148" s="367"/>
    </row>
    <row r="149" customFormat="false" ht="31.5" hidden="false" customHeight="false" outlineLevel="0" collapsed="false">
      <c r="R149" s="358"/>
      <c r="S149" s="368"/>
      <c r="T149" s="369"/>
      <c r="U149" s="369"/>
      <c r="V149" s="369"/>
      <c r="W149" s="370"/>
      <c r="X149" s="371"/>
      <c r="Y149" s="367"/>
    </row>
    <row r="150" customFormat="false" ht="65.25" hidden="false" customHeight="true" outlineLevel="0" collapsed="false">
      <c r="R150" s="372" t="str">
        <f aca="false">R18</f>
        <v>Всего по мероприятиям 
национальных проектов</v>
      </c>
      <c r="S150" s="276" t="str">
        <f aca="false">S18</f>
        <v>Всего</v>
      </c>
      <c r="T150" s="373" t="n">
        <f aca="false">T18</f>
        <v>0</v>
      </c>
      <c r="U150" s="373" t="n">
        <f aca="false">U18</f>
        <v>0</v>
      </c>
      <c r="V150" s="373" t="n">
        <f aca="false">V18</f>
        <v>0</v>
      </c>
      <c r="W150" s="373" t="e">
        <f aca="false">W18</f>
        <v>#DIV/0!</v>
      </c>
      <c r="X150" s="373" t="e">
        <f aca="false">X18</f>
        <v>#DIV/0!</v>
      </c>
      <c r="Y150" s="374" t="e">
        <f aca="false">Y18</f>
        <v>#DIV/0!</v>
      </c>
      <c r="Z150" s="375" t="s">
        <v>133</v>
      </c>
      <c r="AA150" s="376"/>
    </row>
    <row r="151" customFormat="false" ht="30" hidden="false" customHeight="false" outlineLevel="0" collapsed="false">
      <c r="R151" s="372"/>
      <c r="S151" s="239"/>
      <c r="T151" s="377"/>
      <c r="U151" s="378"/>
      <c r="V151" s="378"/>
      <c r="W151" s="379"/>
      <c r="X151" s="380"/>
      <c r="Y151" s="381" t="s">
        <v>128</v>
      </c>
    </row>
    <row r="152" customFormat="false" ht="30.75" hidden="false" customHeight="false" outlineLevel="0" collapsed="false">
      <c r="R152" s="372"/>
      <c r="S152" s="239"/>
      <c r="T152" s="377"/>
      <c r="U152" s="377"/>
      <c r="V152" s="377"/>
      <c r="W152" s="382"/>
      <c r="X152" s="383"/>
      <c r="Y152" s="384"/>
    </row>
    <row r="153" customFormat="false" ht="31.5" hidden="false" customHeight="false" outlineLevel="0" collapsed="false">
      <c r="R153" s="372"/>
      <c r="S153" s="244"/>
      <c r="T153" s="385"/>
      <c r="U153" s="385"/>
      <c r="V153" s="385"/>
      <c r="W153" s="386"/>
      <c r="X153" s="387"/>
      <c r="Y153" s="384"/>
    </row>
    <row r="154" customFormat="false" ht="30" hidden="false" customHeight="false" outlineLevel="0" collapsed="false">
      <c r="R154" s="388" t="str">
        <f aca="false">R36</f>
        <v>ДЕМОГРАФИЯ</v>
      </c>
      <c r="S154" s="326" t="str">
        <f aca="false">S36</f>
        <v>Всего</v>
      </c>
      <c r="T154" s="389" t="n">
        <f aca="false">T36</f>
        <v>0</v>
      </c>
      <c r="U154" s="389" t="n">
        <f aca="false">U36</f>
        <v>0</v>
      </c>
      <c r="V154" s="389" t="n">
        <f aca="false">V36</f>
        <v>0</v>
      </c>
      <c r="W154" s="389" t="e">
        <f aca="false">W36</f>
        <v>#DIV/0!</v>
      </c>
      <c r="X154" s="389" t="e">
        <f aca="false">X36</f>
        <v>#DIV/0!</v>
      </c>
      <c r="Y154" s="390" t="e">
        <f aca="false">Y36</f>
        <v>#DIV/0!</v>
      </c>
    </row>
    <row r="155" customFormat="false" ht="30" hidden="false" customHeight="false" outlineLevel="0" collapsed="false">
      <c r="R155" s="388"/>
      <c r="S155" s="239"/>
      <c r="T155" s="377"/>
      <c r="U155" s="377"/>
      <c r="V155" s="377"/>
      <c r="W155" s="382"/>
      <c r="X155" s="383"/>
      <c r="Y155" s="391"/>
    </row>
    <row r="156" customFormat="false" ht="30" hidden="false" customHeight="false" outlineLevel="0" collapsed="false">
      <c r="R156" s="388"/>
      <c r="S156" s="239"/>
      <c r="T156" s="377"/>
      <c r="U156" s="377"/>
      <c r="V156" s="377"/>
      <c r="W156" s="382"/>
      <c r="X156" s="383"/>
      <c r="Y156" s="391"/>
    </row>
    <row r="157" customFormat="false" ht="30.75" hidden="false" customHeight="false" outlineLevel="0" collapsed="false">
      <c r="R157" s="388"/>
      <c r="S157" s="244"/>
      <c r="T157" s="385"/>
      <c r="U157" s="385"/>
      <c r="V157" s="385"/>
      <c r="W157" s="386"/>
      <c r="X157" s="387"/>
      <c r="Y157" s="392"/>
    </row>
    <row r="158" customFormat="false" ht="30" hidden="false" customHeight="false" outlineLevel="0" collapsed="false">
      <c r="R158" s="388" t="str">
        <f aca="false">R43</f>
        <v>ЗДРАВООХРАНЕНИЕ</v>
      </c>
      <c r="S158" s="326" t="str">
        <f aca="false">S43</f>
        <v>Всего</v>
      </c>
      <c r="T158" s="389" t="n">
        <f aca="false">T43</f>
        <v>0</v>
      </c>
      <c r="U158" s="389" t="n">
        <f aca="false">U43</f>
        <v>0</v>
      </c>
      <c r="V158" s="389" t="n">
        <f aca="false">V43</f>
        <v>0</v>
      </c>
      <c r="W158" s="389" t="e">
        <f aca="false">W43</f>
        <v>#DIV/0!</v>
      </c>
      <c r="X158" s="389" t="e">
        <f aca="false">X43</f>
        <v>#DIV/0!</v>
      </c>
      <c r="Y158" s="390" t="e">
        <f aca="false">Y43</f>
        <v>#DIV/0!</v>
      </c>
    </row>
    <row r="159" customFormat="false" ht="30" hidden="false" customHeight="false" outlineLevel="0" collapsed="false">
      <c r="R159" s="388"/>
      <c r="S159" s="239"/>
      <c r="T159" s="377"/>
      <c r="U159" s="377"/>
      <c r="V159" s="377"/>
      <c r="W159" s="382"/>
      <c r="X159" s="383"/>
      <c r="Y159" s="391"/>
    </row>
    <row r="160" customFormat="false" ht="30" hidden="false" customHeight="false" outlineLevel="0" collapsed="false">
      <c r="R160" s="388"/>
      <c r="S160" s="239"/>
      <c r="T160" s="377"/>
      <c r="U160" s="377"/>
      <c r="V160" s="377"/>
      <c r="W160" s="382"/>
      <c r="X160" s="383"/>
      <c r="Y160" s="391"/>
    </row>
    <row r="161" customFormat="false" ht="30.75" hidden="false" customHeight="false" outlineLevel="0" collapsed="false">
      <c r="R161" s="388"/>
      <c r="S161" s="244"/>
      <c r="T161" s="385"/>
      <c r="U161" s="385"/>
      <c r="V161" s="385"/>
      <c r="W161" s="386"/>
      <c r="X161" s="387"/>
      <c r="Y161" s="392"/>
    </row>
    <row r="162" customFormat="false" ht="30" hidden="false" customHeight="false" outlineLevel="0" collapsed="false">
      <c r="R162" s="388" t="str">
        <f aca="false">R61</f>
        <v>ОБРАЗОВАНИЕ</v>
      </c>
      <c r="S162" s="326" t="str">
        <f aca="false">S61</f>
        <v>Всего</v>
      </c>
      <c r="T162" s="389" t="n">
        <f aca="false">T61</f>
        <v>0</v>
      </c>
      <c r="U162" s="389" t="n">
        <f aca="false">U61</f>
        <v>0</v>
      </c>
      <c r="V162" s="389" t="n">
        <f aca="false">V61</f>
        <v>0</v>
      </c>
      <c r="W162" s="389" t="e">
        <f aca="false">W61</f>
        <v>#DIV/0!</v>
      </c>
      <c r="X162" s="389" t="e">
        <f aca="false">X61</f>
        <v>#DIV/0!</v>
      </c>
      <c r="Y162" s="390" t="e">
        <f aca="false">Y61</f>
        <v>#DIV/0!</v>
      </c>
    </row>
    <row r="163" customFormat="false" ht="30" hidden="false" customHeight="false" outlineLevel="0" collapsed="false">
      <c r="R163" s="388"/>
      <c r="S163" s="239"/>
      <c r="T163" s="377"/>
      <c r="U163" s="377"/>
      <c r="V163" s="377"/>
      <c r="W163" s="382"/>
      <c r="X163" s="383"/>
      <c r="Y163" s="391"/>
    </row>
    <row r="164" customFormat="false" ht="30" hidden="false" customHeight="false" outlineLevel="0" collapsed="false">
      <c r="R164" s="388"/>
      <c r="S164" s="239"/>
      <c r="T164" s="377"/>
      <c r="U164" s="377"/>
      <c r="V164" s="377"/>
      <c r="W164" s="382"/>
      <c r="X164" s="383"/>
      <c r="Y164" s="391"/>
    </row>
    <row r="165" customFormat="false" ht="30.75" hidden="false" customHeight="false" outlineLevel="0" collapsed="false">
      <c r="R165" s="388"/>
      <c r="S165" s="244"/>
      <c r="T165" s="385"/>
      <c r="U165" s="385"/>
      <c r="V165" s="385"/>
      <c r="W165" s="386"/>
      <c r="X165" s="387"/>
      <c r="Y165" s="392"/>
    </row>
    <row r="166" customFormat="false" ht="30" hidden="false" customHeight="false" outlineLevel="0" collapsed="false">
      <c r="R166" s="388" t="str">
        <f aca="false">R68</f>
        <v>ЖИЛЬЕ И ГОРОДСКАЯ СРЕДА</v>
      </c>
      <c r="S166" s="326" t="str">
        <f aca="false">S68</f>
        <v>Всего</v>
      </c>
      <c r="T166" s="389" t="n">
        <f aca="false">T68</f>
        <v>0</v>
      </c>
      <c r="U166" s="389" t="n">
        <f aca="false">U68</f>
        <v>0</v>
      </c>
      <c r="V166" s="389" t="n">
        <f aca="false">V68</f>
        <v>0</v>
      </c>
      <c r="W166" s="389" t="e">
        <f aca="false">W68</f>
        <v>#DIV/0!</v>
      </c>
      <c r="X166" s="389" t="e">
        <f aca="false">X68</f>
        <v>#DIV/0!</v>
      </c>
      <c r="Y166" s="390" t="e">
        <f aca="false">Y68</f>
        <v>#DIV/0!</v>
      </c>
    </row>
    <row r="167" customFormat="false" ht="30" hidden="false" customHeight="false" outlineLevel="0" collapsed="false">
      <c r="R167" s="388"/>
      <c r="S167" s="239"/>
      <c r="T167" s="377"/>
      <c r="U167" s="377"/>
      <c r="V167" s="377"/>
      <c r="W167" s="382"/>
      <c r="X167" s="383"/>
      <c r="Y167" s="391"/>
    </row>
    <row r="168" customFormat="false" ht="30" hidden="false" customHeight="false" outlineLevel="0" collapsed="false">
      <c r="R168" s="388"/>
      <c r="S168" s="239"/>
      <c r="T168" s="377"/>
      <c r="U168" s="377"/>
      <c r="V168" s="377"/>
      <c r="W168" s="382"/>
      <c r="X168" s="383"/>
      <c r="Y168" s="391"/>
    </row>
    <row r="169" customFormat="false" ht="30.75" hidden="false" customHeight="false" outlineLevel="0" collapsed="false">
      <c r="R169" s="388"/>
      <c r="S169" s="244"/>
      <c r="T169" s="385"/>
      <c r="U169" s="385"/>
      <c r="V169" s="385"/>
      <c r="W169" s="386"/>
      <c r="X169" s="387"/>
      <c r="Y169" s="392"/>
    </row>
    <row r="170" customFormat="false" ht="30" hidden="false" customHeight="false" outlineLevel="0" collapsed="false">
      <c r="R170" s="388" t="str">
        <f aca="false">R75</f>
        <v>ЭКОЛОГИЯ</v>
      </c>
      <c r="S170" s="326" t="str">
        <f aca="false">S75</f>
        <v>Всего</v>
      </c>
      <c r="T170" s="389" t="n">
        <f aca="false">T75</f>
        <v>0</v>
      </c>
      <c r="U170" s="389" t="n">
        <f aca="false">U75</f>
        <v>0</v>
      </c>
      <c r="V170" s="389" t="n">
        <f aca="false">V75</f>
        <v>0</v>
      </c>
      <c r="W170" s="389" t="e">
        <f aca="false">W75</f>
        <v>#DIV/0!</v>
      </c>
      <c r="X170" s="389" t="e">
        <f aca="false">X75</f>
        <v>#DIV/0!</v>
      </c>
      <c r="Y170" s="390" t="e">
        <f aca="false">Y75</f>
        <v>#DIV/0!</v>
      </c>
    </row>
    <row r="171" customFormat="false" ht="30" hidden="false" customHeight="false" outlineLevel="0" collapsed="false">
      <c r="R171" s="388"/>
      <c r="S171" s="239"/>
      <c r="T171" s="377"/>
      <c r="U171" s="377"/>
      <c r="V171" s="377"/>
      <c r="W171" s="382"/>
      <c r="X171" s="383"/>
      <c r="Y171" s="391"/>
    </row>
    <row r="172" customFormat="false" ht="30" hidden="false" customHeight="false" outlineLevel="0" collapsed="false">
      <c r="R172" s="388"/>
      <c r="S172" s="239"/>
      <c r="T172" s="377"/>
      <c r="U172" s="377"/>
      <c r="V172" s="377"/>
      <c r="W172" s="382"/>
      <c r="X172" s="383"/>
      <c r="Y172" s="391"/>
    </row>
    <row r="173" customFormat="false" ht="30.75" hidden="false" customHeight="false" outlineLevel="0" collapsed="false">
      <c r="R173" s="388"/>
      <c r="S173" s="244"/>
      <c r="T173" s="385"/>
      <c r="U173" s="385"/>
      <c r="V173" s="385"/>
      <c r="W173" s="386"/>
      <c r="X173" s="387"/>
      <c r="Y173" s="392"/>
    </row>
    <row r="174" customFormat="false" ht="30" hidden="false" customHeight="false" outlineLevel="0" collapsed="false">
      <c r="R174" s="388" t="str">
        <f aca="false">R82</f>
        <v>БЕЗОПАСНЫЕ И КАЧЕСТВЕННЫЕ АВТОМОБИЛЬНЫЕ ДОРОГИ</v>
      </c>
      <c r="S174" s="326" t="str">
        <f aca="false">S82</f>
        <v>Всего</v>
      </c>
      <c r="T174" s="389" t="n">
        <f aca="false">T82</f>
        <v>0</v>
      </c>
      <c r="U174" s="389" t="n">
        <f aca="false">U82</f>
        <v>0</v>
      </c>
      <c r="V174" s="389" t="n">
        <f aca="false">V82</f>
        <v>0</v>
      </c>
      <c r="W174" s="389" t="e">
        <f aca="false">W82</f>
        <v>#DIV/0!</v>
      </c>
      <c r="X174" s="389" t="e">
        <f aca="false">X82</f>
        <v>#DIV/0!</v>
      </c>
      <c r="Y174" s="390" t="e">
        <f aca="false">Y82</f>
        <v>#DIV/0!</v>
      </c>
    </row>
    <row r="175" customFormat="false" ht="30" hidden="false" customHeight="false" outlineLevel="0" collapsed="false">
      <c r="R175" s="388"/>
      <c r="S175" s="239"/>
      <c r="T175" s="377"/>
      <c r="U175" s="377"/>
      <c r="V175" s="377"/>
      <c r="W175" s="382"/>
      <c r="X175" s="383"/>
      <c r="Y175" s="391"/>
    </row>
    <row r="176" customFormat="false" ht="42.75" hidden="false" customHeight="true" outlineLevel="0" collapsed="false">
      <c r="R176" s="388"/>
      <c r="S176" s="239"/>
      <c r="T176" s="377"/>
      <c r="U176" s="377"/>
      <c r="V176" s="377"/>
      <c r="W176" s="382"/>
      <c r="X176" s="383"/>
      <c r="Y176" s="391"/>
    </row>
    <row r="177" customFormat="false" ht="30.75" hidden="false" customHeight="false" outlineLevel="0" collapsed="false">
      <c r="R177" s="388"/>
      <c r="S177" s="244"/>
      <c r="T177" s="385"/>
      <c r="U177" s="385"/>
      <c r="V177" s="385"/>
      <c r="W177" s="386"/>
      <c r="X177" s="387"/>
      <c r="Y177" s="392"/>
    </row>
    <row r="178" customFormat="false" ht="30" hidden="false" customHeight="false" outlineLevel="0" collapsed="false">
      <c r="R178" s="388" t="str">
        <f aca="false">R89</f>
        <v>ПРОИЗВОДИТЕЛЬНОСТЬ ТРУДА</v>
      </c>
      <c r="S178" s="326" t="str">
        <f aca="false">S89</f>
        <v>Всего</v>
      </c>
      <c r="T178" s="389" t="n">
        <f aca="false">T89</f>
        <v>0</v>
      </c>
      <c r="U178" s="389" t="n">
        <f aca="false">U89</f>
        <v>0</v>
      </c>
      <c r="V178" s="389" t="n">
        <f aca="false">V89</f>
        <v>0</v>
      </c>
      <c r="W178" s="389" t="e">
        <f aca="false">W89</f>
        <v>#DIV/0!</v>
      </c>
      <c r="X178" s="389" t="e">
        <f aca="false">X89</f>
        <v>#DIV/0!</v>
      </c>
      <c r="Y178" s="390" t="e">
        <f aca="false">Y89</f>
        <v>#DIV/0!</v>
      </c>
    </row>
    <row r="179" customFormat="false" ht="30" hidden="false" customHeight="false" outlineLevel="0" collapsed="false">
      <c r="R179" s="388"/>
      <c r="S179" s="239"/>
      <c r="T179" s="377"/>
      <c r="U179" s="377"/>
      <c r="V179" s="377"/>
      <c r="W179" s="382"/>
      <c r="X179" s="383"/>
      <c r="Y179" s="391"/>
    </row>
    <row r="180" customFormat="false" ht="30" hidden="false" customHeight="false" outlineLevel="0" collapsed="false">
      <c r="R180" s="388"/>
      <c r="S180" s="239"/>
      <c r="T180" s="377"/>
      <c r="U180" s="377"/>
      <c r="V180" s="377"/>
      <c r="W180" s="382"/>
      <c r="X180" s="383"/>
      <c r="Y180" s="391"/>
    </row>
    <row r="181" customFormat="false" ht="30.75" hidden="false" customHeight="false" outlineLevel="0" collapsed="false">
      <c r="R181" s="388"/>
      <c r="S181" s="244"/>
      <c r="T181" s="385"/>
      <c r="U181" s="385"/>
      <c r="V181" s="385"/>
      <c r="W181" s="386"/>
      <c r="X181" s="387"/>
      <c r="Y181" s="392"/>
    </row>
    <row r="182" customFormat="false" ht="30" hidden="false" customHeight="false" outlineLevel="0" collapsed="false">
      <c r="R182" s="388" t="str">
        <f aca="false">R96</f>
        <v>НАУКА</v>
      </c>
      <c r="S182" s="326" t="str">
        <f aca="false">S96</f>
        <v>Всего</v>
      </c>
      <c r="T182" s="389" t="n">
        <f aca="false">T96</f>
        <v>0</v>
      </c>
      <c r="U182" s="389" t="n">
        <f aca="false">U96</f>
        <v>0</v>
      </c>
      <c r="V182" s="389" t="n">
        <f aca="false">V96</f>
        <v>0</v>
      </c>
      <c r="W182" s="389" t="e">
        <f aca="false">W96</f>
        <v>#DIV/0!</v>
      </c>
      <c r="X182" s="389" t="e">
        <f aca="false">X96</f>
        <v>#DIV/0!</v>
      </c>
      <c r="Y182" s="390" t="e">
        <f aca="false">Y96</f>
        <v>#DIV/0!</v>
      </c>
    </row>
    <row r="183" customFormat="false" ht="30" hidden="false" customHeight="false" outlineLevel="0" collapsed="false">
      <c r="R183" s="388"/>
      <c r="S183" s="239"/>
      <c r="T183" s="377"/>
      <c r="U183" s="377"/>
      <c r="V183" s="377"/>
      <c r="W183" s="382"/>
      <c r="X183" s="383"/>
      <c r="Y183" s="391"/>
    </row>
    <row r="184" customFormat="false" ht="30" hidden="false" customHeight="false" outlineLevel="0" collapsed="false">
      <c r="R184" s="388"/>
      <c r="S184" s="239"/>
      <c r="T184" s="377"/>
      <c r="U184" s="377"/>
      <c r="V184" s="377"/>
      <c r="W184" s="382"/>
      <c r="X184" s="383"/>
      <c r="Y184" s="391"/>
    </row>
    <row r="185" customFormat="false" ht="30.75" hidden="false" customHeight="false" outlineLevel="0" collapsed="false">
      <c r="R185" s="388"/>
      <c r="S185" s="244"/>
      <c r="T185" s="385"/>
      <c r="U185" s="385"/>
      <c r="V185" s="385"/>
      <c r="W185" s="386"/>
      <c r="X185" s="387"/>
      <c r="Y185" s="392"/>
    </row>
    <row r="186" customFormat="false" ht="30" hidden="false" customHeight="false" outlineLevel="0" collapsed="false">
      <c r="R186" s="388" t="str">
        <f aca="false">R103</f>
        <v>ЦИФРОВАЯ ЭКОНОМИКА</v>
      </c>
      <c r="S186" s="326" t="str">
        <f aca="false">S103</f>
        <v>Всего</v>
      </c>
      <c r="T186" s="389" t="n">
        <f aca="false">T103</f>
        <v>0</v>
      </c>
      <c r="U186" s="389" t="n">
        <f aca="false">U103</f>
        <v>0</v>
      </c>
      <c r="V186" s="389" t="n">
        <f aca="false">V103</f>
        <v>0</v>
      </c>
      <c r="W186" s="389" t="e">
        <f aca="false">W103</f>
        <v>#DIV/0!</v>
      </c>
      <c r="X186" s="389" t="e">
        <f aca="false">X103</f>
        <v>#DIV/0!</v>
      </c>
      <c r="Y186" s="390" t="e">
        <f aca="false">Y103</f>
        <v>#DIV/0!</v>
      </c>
    </row>
    <row r="187" customFormat="false" ht="30" hidden="false" customHeight="false" outlineLevel="0" collapsed="false">
      <c r="R187" s="388"/>
      <c r="S187" s="239"/>
      <c r="T187" s="377"/>
      <c r="U187" s="377"/>
      <c r="V187" s="377"/>
      <c r="W187" s="382"/>
      <c r="X187" s="383"/>
      <c r="Y187" s="391"/>
    </row>
    <row r="188" customFormat="false" ht="30" hidden="false" customHeight="false" outlineLevel="0" collapsed="false">
      <c r="R188" s="388"/>
      <c r="S188" s="239"/>
      <c r="T188" s="377"/>
      <c r="U188" s="377"/>
      <c r="V188" s="377"/>
      <c r="W188" s="382"/>
      <c r="X188" s="383"/>
      <c r="Y188" s="391"/>
    </row>
    <row r="189" customFormat="false" ht="30.75" hidden="false" customHeight="false" outlineLevel="0" collapsed="false">
      <c r="R189" s="388"/>
      <c r="S189" s="244"/>
      <c r="T189" s="385"/>
      <c r="U189" s="385"/>
      <c r="V189" s="385"/>
      <c r="W189" s="386"/>
      <c r="X189" s="387"/>
      <c r="Y189" s="392"/>
    </row>
    <row r="190" customFormat="false" ht="30" hidden="false" customHeight="false" outlineLevel="0" collapsed="false">
      <c r="R190" s="388" t="str">
        <f aca="false">R110</f>
        <v>КУЛЬТУРА</v>
      </c>
      <c r="S190" s="326" t="str">
        <f aca="false">S110</f>
        <v>Всего</v>
      </c>
      <c r="T190" s="389" t="n">
        <f aca="false">T110</f>
        <v>0</v>
      </c>
      <c r="U190" s="389" t="n">
        <f aca="false">U110</f>
        <v>0</v>
      </c>
      <c r="V190" s="389" t="n">
        <f aca="false">V110</f>
        <v>0</v>
      </c>
      <c r="W190" s="389" t="e">
        <f aca="false">W110</f>
        <v>#DIV/0!</v>
      </c>
      <c r="X190" s="389" t="e">
        <f aca="false">X110</f>
        <v>#DIV/0!</v>
      </c>
      <c r="Y190" s="390" t="e">
        <f aca="false">Y110</f>
        <v>#DIV/0!</v>
      </c>
    </row>
    <row r="191" customFormat="false" ht="30" hidden="false" customHeight="false" outlineLevel="0" collapsed="false">
      <c r="R191" s="388"/>
      <c r="S191" s="239"/>
      <c r="T191" s="377"/>
      <c r="U191" s="377"/>
      <c r="V191" s="377"/>
      <c r="W191" s="382"/>
      <c r="X191" s="383"/>
      <c r="Y191" s="391"/>
    </row>
    <row r="192" customFormat="false" ht="30" hidden="false" customHeight="false" outlineLevel="0" collapsed="false">
      <c r="R192" s="388"/>
      <c r="S192" s="239"/>
      <c r="T192" s="377"/>
      <c r="U192" s="377"/>
      <c r="V192" s="377"/>
      <c r="W192" s="382"/>
      <c r="X192" s="383"/>
      <c r="Y192" s="391"/>
    </row>
    <row r="193" customFormat="false" ht="30.75" hidden="false" customHeight="false" outlineLevel="0" collapsed="false">
      <c r="R193" s="388"/>
      <c r="S193" s="244"/>
      <c r="T193" s="385"/>
      <c r="U193" s="385"/>
      <c r="V193" s="385"/>
      <c r="W193" s="386"/>
      <c r="X193" s="387"/>
      <c r="Y193" s="392"/>
    </row>
    <row r="194" customFormat="false" ht="30" hidden="false" customHeight="false" outlineLevel="0" collapsed="false">
      <c r="R194" s="388" t="str">
        <f aca="false">R117</f>
        <v>МАЛОЕ И СРЕДНЕЕ ПРЕДПРИНИМАТЕЛЬСТВО</v>
      </c>
      <c r="S194" s="326" t="str">
        <f aca="false">S117</f>
        <v>Всего</v>
      </c>
      <c r="T194" s="389" t="n">
        <f aca="false">T117</f>
        <v>0</v>
      </c>
      <c r="U194" s="389" t="n">
        <f aca="false">U117</f>
        <v>0</v>
      </c>
      <c r="V194" s="389" t="n">
        <f aca="false">V117</f>
        <v>0</v>
      </c>
      <c r="W194" s="389" t="e">
        <f aca="false">W117</f>
        <v>#DIV/0!</v>
      </c>
      <c r="X194" s="389" t="e">
        <f aca="false">X117</f>
        <v>#DIV/0!</v>
      </c>
      <c r="Y194" s="390" t="e">
        <f aca="false">Y117</f>
        <v>#DIV/0!</v>
      </c>
    </row>
    <row r="195" customFormat="false" ht="30" hidden="false" customHeight="false" outlineLevel="0" collapsed="false">
      <c r="R195" s="388"/>
      <c r="S195" s="239"/>
      <c r="T195" s="377"/>
      <c r="U195" s="377"/>
      <c r="V195" s="377"/>
      <c r="W195" s="382"/>
      <c r="X195" s="383"/>
      <c r="Y195" s="391"/>
    </row>
    <row r="196" customFormat="false" ht="30" hidden="false" customHeight="false" outlineLevel="0" collapsed="false">
      <c r="R196" s="388"/>
      <c r="S196" s="239"/>
      <c r="T196" s="377"/>
      <c r="U196" s="377"/>
      <c r="V196" s="377"/>
      <c r="W196" s="382"/>
      <c r="X196" s="383"/>
      <c r="Y196" s="391"/>
    </row>
    <row r="197" customFormat="false" ht="30.75" hidden="false" customHeight="false" outlineLevel="0" collapsed="false">
      <c r="R197" s="388"/>
      <c r="S197" s="244"/>
      <c r="T197" s="385"/>
      <c r="U197" s="385"/>
      <c r="V197" s="385"/>
      <c r="W197" s="386"/>
      <c r="X197" s="387"/>
      <c r="Y197" s="392"/>
    </row>
    <row r="198" customFormat="false" ht="30" hidden="false" customHeight="false" outlineLevel="0" collapsed="false">
      <c r="R198" s="388" t="str">
        <f aca="false">R124</f>
        <v>МЕЖДУНАРОДНАЯ КООПЕРАЦИЯ И ЭКСПОРТ</v>
      </c>
      <c r="S198" s="326" t="str">
        <f aca="false">S124</f>
        <v>Всего</v>
      </c>
      <c r="T198" s="389" t="n">
        <f aca="false">T124</f>
        <v>0</v>
      </c>
      <c r="U198" s="389" t="n">
        <f aca="false">U124</f>
        <v>0</v>
      </c>
      <c r="V198" s="389" t="n">
        <f aca="false">V124</f>
        <v>0</v>
      </c>
      <c r="W198" s="389" t="e">
        <f aca="false">W124</f>
        <v>#DIV/0!</v>
      </c>
      <c r="X198" s="389" t="e">
        <f aca="false">X124</f>
        <v>#DIV/0!</v>
      </c>
      <c r="Y198" s="390" t="e">
        <f aca="false">Y124</f>
        <v>#DIV/0!</v>
      </c>
    </row>
    <row r="199" customFormat="false" ht="30" hidden="false" customHeight="false" outlineLevel="0" collapsed="false">
      <c r="R199" s="388"/>
      <c r="S199" s="239"/>
      <c r="T199" s="377"/>
      <c r="U199" s="377"/>
      <c r="V199" s="377"/>
      <c r="W199" s="382"/>
      <c r="X199" s="383"/>
      <c r="Y199" s="391"/>
    </row>
    <row r="200" customFormat="false" ht="30" hidden="false" customHeight="false" outlineLevel="0" collapsed="false">
      <c r="R200" s="388"/>
      <c r="S200" s="239"/>
      <c r="T200" s="377"/>
      <c r="U200" s="377"/>
      <c r="V200" s="377"/>
      <c r="W200" s="382"/>
      <c r="X200" s="383"/>
      <c r="Y200" s="391"/>
    </row>
    <row r="201" customFormat="false" ht="30.75" hidden="false" customHeight="false" outlineLevel="0" collapsed="false">
      <c r="R201" s="388"/>
      <c r="S201" s="244"/>
      <c r="T201" s="385"/>
      <c r="U201" s="385"/>
      <c r="V201" s="385"/>
      <c r="W201" s="386"/>
      <c r="X201" s="387"/>
      <c r="Y201" s="392"/>
    </row>
    <row r="202" customFormat="false" ht="30.75" hidden="false" customHeight="false" outlineLevel="0" collapsed="false">
      <c r="R202" s="393" t="str">
        <f aca="false">R134</f>
        <v>Всего субсидий из бюджета на инвестиционные цели вне национальных проектов</v>
      </c>
      <c r="S202" s="55" t="str">
        <f aca="false">S134</f>
        <v>Всего</v>
      </c>
      <c r="T202" s="394" t="n">
        <f aca="false">T134</f>
        <v>39.8713</v>
      </c>
      <c r="U202" s="394" t="n">
        <f aca="false">U134</f>
        <v>42.319</v>
      </c>
      <c r="V202" s="394" t="n">
        <f aca="false">V134</f>
        <v>24.1962</v>
      </c>
      <c r="W202" s="394" t="n">
        <f aca="false">W134</f>
        <v>106.139002239706</v>
      </c>
      <c r="X202" s="394" t="n">
        <f aca="false">X134</f>
        <v>57.1757366667454</v>
      </c>
      <c r="Y202" s="395" t="n">
        <f aca="false">Y134</f>
        <v>60.6857564212855</v>
      </c>
    </row>
    <row r="203" customFormat="false" ht="30" hidden="false" customHeight="false" outlineLevel="0" collapsed="false">
      <c r="R203" s="393"/>
      <c r="S203" s="55"/>
      <c r="T203" s="377"/>
      <c r="U203" s="377"/>
      <c r="V203" s="377"/>
      <c r="W203" s="382"/>
      <c r="X203" s="383"/>
      <c r="Y203" s="391"/>
    </row>
    <row r="204" customFormat="false" ht="30" hidden="false" customHeight="false" outlineLevel="0" collapsed="false">
      <c r="R204" s="393"/>
      <c r="S204" s="55"/>
      <c r="T204" s="377"/>
      <c r="U204" s="377"/>
      <c r="V204" s="377"/>
      <c r="W204" s="382"/>
      <c r="X204" s="383"/>
      <c r="Y204" s="391"/>
    </row>
    <row r="205" customFormat="false" ht="30.75" hidden="false" customHeight="false" outlineLevel="0" collapsed="false">
      <c r="R205" s="393"/>
      <c r="S205" s="55"/>
      <c r="T205" s="385"/>
      <c r="U205" s="385"/>
      <c r="V205" s="385"/>
      <c r="W205" s="386"/>
      <c r="X205" s="387"/>
      <c r="Y205" s="392"/>
    </row>
  </sheetData>
  <mergeCells count="105">
    <mergeCell ref="A2:J2"/>
    <mergeCell ref="K2:N2"/>
    <mergeCell ref="C3:D3"/>
    <mergeCell ref="E3:I3"/>
    <mergeCell ref="J3:J4"/>
    <mergeCell ref="K3:L3"/>
    <mergeCell ref="N3:N4"/>
    <mergeCell ref="A5:A8"/>
    <mergeCell ref="B5:B8"/>
    <mergeCell ref="C5:C8"/>
    <mergeCell ref="J5:J8"/>
    <mergeCell ref="R5:R8"/>
    <mergeCell ref="A18:A21"/>
    <mergeCell ref="B18:B21"/>
    <mergeCell ref="C18:C21"/>
    <mergeCell ref="J18:J21"/>
    <mergeCell ref="R18:R21"/>
    <mergeCell ref="A36:A39"/>
    <mergeCell ref="C36:C39"/>
    <mergeCell ref="J36:J39"/>
    <mergeCell ref="R36:R39"/>
    <mergeCell ref="B37:B39"/>
    <mergeCell ref="A43:A46"/>
    <mergeCell ref="C43:C46"/>
    <mergeCell ref="J43:J46"/>
    <mergeCell ref="R43:R46"/>
    <mergeCell ref="B44:B46"/>
    <mergeCell ref="A49:N49"/>
    <mergeCell ref="A50:A51"/>
    <mergeCell ref="A52:A53"/>
    <mergeCell ref="A54:A55"/>
    <mergeCell ref="A56:A57"/>
    <mergeCell ref="A61:A64"/>
    <mergeCell ref="C61:C64"/>
    <mergeCell ref="J61:J64"/>
    <mergeCell ref="R61:R64"/>
    <mergeCell ref="B62:B64"/>
    <mergeCell ref="A68:A71"/>
    <mergeCell ref="C68:C71"/>
    <mergeCell ref="J68:J71"/>
    <mergeCell ref="R68:R71"/>
    <mergeCell ref="B69:B71"/>
    <mergeCell ref="A75:A78"/>
    <mergeCell ref="C75:C78"/>
    <mergeCell ref="J75:J78"/>
    <mergeCell ref="R75:R78"/>
    <mergeCell ref="B76:B78"/>
    <mergeCell ref="A82:A85"/>
    <mergeCell ref="C82:C85"/>
    <mergeCell ref="J82:J85"/>
    <mergeCell ref="R82:R85"/>
    <mergeCell ref="B83:B85"/>
    <mergeCell ref="A89:A92"/>
    <mergeCell ref="C89:C92"/>
    <mergeCell ref="J89:J92"/>
    <mergeCell ref="R89:R92"/>
    <mergeCell ref="B90:B92"/>
    <mergeCell ref="A96:A99"/>
    <mergeCell ref="C96:C99"/>
    <mergeCell ref="J96:J99"/>
    <mergeCell ref="R96:R99"/>
    <mergeCell ref="B97:B99"/>
    <mergeCell ref="A103:A106"/>
    <mergeCell ref="C103:C106"/>
    <mergeCell ref="J103:J106"/>
    <mergeCell ref="R103:R106"/>
    <mergeCell ref="B104:B106"/>
    <mergeCell ref="A110:A113"/>
    <mergeCell ref="C110:C113"/>
    <mergeCell ref="J110:J113"/>
    <mergeCell ref="R110:R113"/>
    <mergeCell ref="B111:B113"/>
    <mergeCell ref="A117:A120"/>
    <mergeCell ref="C117:C120"/>
    <mergeCell ref="J117:J120"/>
    <mergeCell ref="R117:R120"/>
    <mergeCell ref="B118:B120"/>
    <mergeCell ref="A124:A127"/>
    <mergeCell ref="C124:C127"/>
    <mergeCell ref="J124:J127"/>
    <mergeCell ref="R124:R127"/>
    <mergeCell ref="B125:B127"/>
    <mergeCell ref="A132:N132"/>
    <mergeCell ref="A134:A137"/>
    <mergeCell ref="B134:B137"/>
    <mergeCell ref="C134:C137"/>
    <mergeCell ref="J134:J137"/>
    <mergeCell ref="R134:R137"/>
    <mergeCell ref="S134:S137"/>
    <mergeCell ref="R146:R149"/>
    <mergeCell ref="R150:R153"/>
    <mergeCell ref="R154:R157"/>
    <mergeCell ref="R158:R161"/>
    <mergeCell ref="R162:R165"/>
    <mergeCell ref="R166:R169"/>
    <mergeCell ref="R170:R173"/>
    <mergeCell ref="R174:R177"/>
    <mergeCell ref="R178:R181"/>
    <mergeCell ref="R182:R185"/>
    <mergeCell ref="R186:R189"/>
    <mergeCell ref="R190:R193"/>
    <mergeCell ref="R194:R197"/>
    <mergeCell ref="R198:R201"/>
    <mergeCell ref="R202:R205"/>
    <mergeCell ref="S202:S205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3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60" man="true" max="16383" min="0"/>
    <brk id="11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728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2018-11-23T05:25:27Z</dcterms:created>
  <dc:creator>Митрофанова Екатерина Вадимовна</dc:creator>
  <dc:description/>
  <dc:language>ru-RU</dc:language>
  <cp:lastModifiedBy/>
  <cp:lastPrinted>2021-07-26T09:08:26Z</cp:lastPrinted>
  <dcterms:modified xsi:type="dcterms:W3CDTF">2021-07-26T09:15:37Z</dcterms:modified>
  <cp:revision>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WorkbookGuid">
    <vt:lpwstr>8bdba8e8-9164-4f51-a7c8-3f08107642d0</vt:lpwstr>
  </property>
</Properties>
</file>