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65" windowHeight="11640" activeTab="0"/>
  </bookViews>
  <sheets>
    <sheet name="программы 2015-2016год (3)" sheetId="1" r:id="rId1"/>
  </sheets>
  <definedNames>
    <definedName name="_xlnm._FilterDatabase" localSheetId="0" hidden="1">'программы 2015-2016год (3)'!$A$21:$O$63</definedName>
    <definedName name="acc2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tgt">#REF!</definedName>
    <definedName name="IsUp_tgt_n">#REF!</definedName>
    <definedName name="IsUp_tgt3_n">#REF!</definedName>
    <definedName name="IsUp_tgt5_n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'программы 2015-2016год (3)'!$21:$21</definedName>
    <definedName name="_xlnm.Print_Area" localSheetId="0">'программы 2015-2016год (3)'!$A$2:$P$72</definedName>
  </definedNames>
  <calcPr fullCalcOnLoad="1" fullPrecision="0"/>
</workbook>
</file>

<file path=xl/sharedStrings.xml><?xml version="1.0" encoding="utf-8"?>
<sst xmlns="http://schemas.openxmlformats.org/spreadsheetml/2006/main" count="75" uniqueCount="60">
  <si>
    <t>Разд.</t>
  </si>
  <si>
    <t>Вед.</t>
  </si>
  <si>
    <t>Ц.ст.</t>
  </si>
  <si>
    <t>Расх.</t>
  </si>
  <si>
    <t>Эк.класс.</t>
  </si>
  <si>
    <t>Сумма на год</t>
  </si>
  <si>
    <t>1 квартал</t>
  </si>
  <si>
    <t>2 квартал</t>
  </si>
  <si>
    <t>3 квартал</t>
  </si>
  <si>
    <t/>
  </si>
  <si>
    <t>0300</t>
  </si>
  <si>
    <t>0310</t>
  </si>
  <si>
    <t>000</t>
  </si>
  <si>
    <t>0000000</t>
  </si>
  <si>
    <t>Наименование</t>
  </si>
  <si>
    <t>Объем средств</t>
  </si>
  <si>
    <t>Итого расходов по национальной экономике</t>
  </si>
  <si>
    <t xml:space="preserve">Всего расходов   </t>
  </si>
  <si>
    <t>Итого расходов по народному образованию</t>
  </si>
  <si>
    <t>ДРУГИЕ ВОПРОСЫ В ОБЛАСТИ НАЦИОНАЛЬНОЙ ЭКОНОМИКИ - ВСЕГО</t>
  </si>
  <si>
    <t>НАЦИОНАЛЬНАЯ ЭКОНОМИКА</t>
  </si>
  <si>
    <t>ОБЩЕГОСУДАРСТВЕННЫЕ ВОПРОСЫ</t>
  </si>
  <si>
    <t>ДРУГИЕ ОБЩЕГОСУДАРСТВЕННЫЕ ВОПРОСЫ - ВСЕГО</t>
  </si>
  <si>
    <t>Итого расходов по общегосударственным вопросам</t>
  </si>
  <si>
    <t xml:space="preserve">Молодежная политика и оздоровление детей-всего </t>
  </si>
  <si>
    <t>(тыс. рублей)</t>
  </si>
  <si>
    <t>Образование</t>
  </si>
  <si>
    <t>Культура и кинематография</t>
  </si>
  <si>
    <t>Другие вопросы в области культуры, кинематографии</t>
  </si>
  <si>
    <t xml:space="preserve"> Общее образование</t>
  </si>
  <si>
    <t>Водное хозяйство</t>
  </si>
  <si>
    <t>Профессиональная подготовка, переподготовка и повышение квалифиеации</t>
  </si>
  <si>
    <t>Физическая культура и спорт</t>
  </si>
  <si>
    <t>Расходы</t>
  </si>
  <si>
    <t>Транспорт</t>
  </si>
  <si>
    <t>2015год</t>
  </si>
  <si>
    <t>2016год</t>
  </si>
  <si>
    <t xml:space="preserve">Муниципальная программа «Развитие систем  коммунальной инфраструктуры и водохозяйственного комплекса в  Дальнереченском муниципальном районе, на
2014-2016 годы.»  </t>
  </si>
  <si>
    <t xml:space="preserve"> Муниципальная программа "Обеспечение доступности транспортных услуг населению Дальнереченского муниципального района " на 2013-2015 годы;</t>
  </si>
  <si>
    <t xml:space="preserve"> Муниципальная программа "Поддержка развития малого и среднего предпринимательства  на 2013-2015 годы";</t>
  </si>
  <si>
    <t>Муниципальная программа "Развитие системы образования Дальнереченского муниципального района на 2014-2016 годы"</t>
  </si>
  <si>
    <t>Подпрограмма "Пожарная безопасность образовательных учреждений Дальнереченского муниципального района"</t>
  </si>
  <si>
    <t>Подпрограмма "Укрепление материально-технической базы образовательных учреждений Дальнереченского муниципального района</t>
  </si>
  <si>
    <t>Подпрограмма "Информатизация системы образования в Дальнереченском муниципальном районе"</t>
  </si>
  <si>
    <t>Подпрограмма "Энергосбережение и повышение энергетической эффективности в образовательных учреждениях Дальнереченского муниципального района"</t>
  </si>
  <si>
    <t>Подпрограмма "Одаренные дети Дальнереченского муниципального района"</t>
  </si>
  <si>
    <t>Подпрограмма "Организация питания учащихся начальных классов муниципальных общеобразовательных учреждений Дальнереченского муниципального района"</t>
  </si>
  <si>
    <t>Подпрограмма "Модернизация системы образования Дальнереченского муниципального района"</t>
  </si>
  <si>
    <t>Муниципальная программа  «Развитие муниципальной службы в Дальнереченском муниципальном районе на 2014-2017годы»"</t>
  </si>
  <si>
    <t>Подпрограмма"Организация оздоровления, отдыха и занятости детей и подростков в каникулярное время в Дальнереченском муниципальном районе</t>
  </si>
  <si>
    <t xml:space="preserve">Муниципальная программа «Профилактика безнадзорности, беспризорности и правонарушений несовершеннолетних на территории Дальнереченского муниципального района
 на 2013-2015г.г.»  </t>
  </si>
  <si>
    <t>Подпрограмма "Привлечение молодых специалистов в сферу образования в Дальнереченском муниципальном районе"</t>
  </si>
  <si>
    <t xml:space="preserve"> Муниципальная программа  "Молодежь и спорт Дальнереченского муниципального района на 2013-2015 годы"</t>
  </si>
  <si>
    <t>Муниципальная  программа "Сохранение и развитие культуры Дальнереченского муниципального района" на 2014-2016 годы</t>
  </si>
  <si>
    <t>Подпрограмма "Строительство противопаводковых сооружений и обеспечение безопасности гидротехнических сооружений на территории Дальнереченского муниципального района на 2014-2016 годы"</t>
  </si>
  <si>
    <t>Муниципальная программа «Профилактика терроризма и противодействие экстремизму на территории Дальнереченского муниципального района на 2013-2015 годы»</t>
  </si>
  <si>
    <t>Муниципальная программа «Социальная поддержка инвалидов в Дальнереченском муниципальном районе»</t>
  </si>
  <si>
    <t>Муниципальная  программа «Комплексные меры противодействия злоупотреблению наркотическими средствами и их не законному обороту на территории Дальнереченского муниципального района на 2011-2015 годы»</t>
  </si>
  <si>
    <t xml:space="preserve"> районного бюджета по финансовому обеспечению  муниципальных  целевых программ Дальнереченского муниципального района  на плановый период 2015 и 2016 годов</t>
  </si>
  <si>
    <t>Другие вопросы в области образования всего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</si>
</sst>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Helv"/>
      <family val="0"/>
    </font>
    <font>
      <sz val="8"/>
      <name val="Tahoma"/>
      <family val="2"/>
    </font>
    <font>
      <b/>
      <sz val="14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2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 wrapText="1" shrinkToFit="1"/>
    </xf>
    <xf numFmtId="4" fontId="6" fillId="0" borderId="0" xfId="0" applyNumberFormat="1" applyFont="1" applyFill="1" applyBorder="1" applyAlignment="1">
      <alignment wrapText="1"/>
    </xf>
    <xf numFmtId="4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0" fontId="28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wrapText="1"/>
    </xf>
    <xf numFmtId="0" fontId="28" fillId="0" borderId="10" xfId="0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vertical="top" wrapText="1" shrinkToFit="1"/>
    </xf>
    <xf numFmtId="4" fontId="28" fillId="0" borderId="10" xfId="0" applyNumberFormat="1" applyFont="1" applyFill="1" applyBorder="1" applyAlignment="1">
      <alignment wrapText="1" shrinkToFit="1"/>
    </xf>
    <xf numFmtId="4" fontId="28" fillId="0" borderId="10" xfId="0" applyNumberFormat="1" applyFont="1" applyFill="1" applyBorder="1" applyAlignment="1">
      <alignment wrapText="1"/>
    </xf>
    <xf numFmtId="0" fontId="28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vertical="top" wrapText="1" shrinkToFit="1"/>
    </xf>
    <xf numFmtId="4" fontId="3" fillId="0" borderId="10" xfId="0" applyNumberFormat="1" applyFont="1" applyFill="1" applyBorder="1" applyAlignment="1">
      <alignment wrapText="1" shrinkToFit="1"/>
    </xf>
    <xf numFmtId="4" fontId="3" fillId="0" borderId="10" xfId="0" applyNumberFormat="1" applyFont="1" applyFill="1" applyBorder="1" applyAlignment="1">
      <alignment wrapText="1"/>
    </xf>
    <xf numFmtId="4" fontId="28" fillId="0" borderId="10" xfId="0" applyNumberFormat="1" applyFont="1" applyFill="1" applyBorder="1" applyAlignment="1">
      <alignment vertical="top" wrapText="1" shrinkToFit="1"/>
    </xf>
    <xf numFmtId="0" fontId="28" fillId="0" borderId="10" xfId="0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vertical="top" wrapText="1"/>
    </xf>
    <xf numFmtId="0" fontId="30" fillId="0" borderId="10" xfId="0" applyFont="1" applyFill="1" applyBorder="1" applyAlignment="1">
      <alignment vertical="top" wrapText="1"/>
    </xf>
    <xf numFmtId="0" fontId="29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 shrinkToFit="1"/>
    </xf>
    <xf numFmtId="0" fontId="3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Alignment="1">
      <alignment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" fontId="28" fillId="0" borderId="13" xfId="0" applyNumberFormat="1" applyFont="1" applyFill="1" applyBorder="1" applyAlignment="1">
      <alignment wrapText="1" shrinkToFit="1"/>
    </xf>
    <xf numFmtId="4" fontId="3" fillId="0" borderId="13" xfId="0" applyNumberFormat="1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3" xfId="0" applyNumberFormat="1" applyFont="1" applyFill="1" applyBorder="1" applyAlignment="1">
      <alignment vertical="top" wrapText="1" shrinkToFit="1"/>
    </xf>
    <xf numFmtId="0" fontId="3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28" fillId="0" borderId="13" xfId="0" applyNumberFormat="1" applyFont="1" applyFill="1" applyBorder="1" applyAlignment="1">
      <alignment vertical="top" wrapText="1" shrinkToFit="1"/>
    </xf>
    <xf numFmtId="0" fontId="3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/>
    </xf>
    <xf numFmtId="0" fontId="3" fillId="0" borderId="0" xfId="0" applyFont="1" applyFill="1" applyAlignment="1">
      <alignment horizontal="center" vertical="top" wrapText="1"/>
    </xf>
    <xf numFmtId="0" fontId="28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2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4410075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10075" y="809625"/>
          <a:ext cx="2209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</a:t>
          </a:r>
        </a:p>
      </xdr:txBody>
    </xdr:sp>
    <xdr:clientData/>
  </xdr:twoCellAnchor>
  <xdr:twoCellAnchor>
    <xdr:from>
      <xdr:col>0</xdr:col>
      <xdr:colOff>4152900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52900" y="809625"/>
          <a:ext cx="2466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 10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17.12.2008 № 354-КЗ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</a:t>
          </a:r>
        </a:p>
      </xdr:txBody>
    </xdr:sp>
    <xdr:clientData/>
  </xdr:twoCellAnchor>
  <xdr:twoCellAnchor>
    <xdr:from>
      <xdr:col>0</xdr:col>
      <xdr:colOff>4733925</xdr:colOff>
      <xdr:row>1</xdr:row>
      <xdr:rowOff>57150</xdr:rowOff>
    </xdr:from>
    <xdr:to>
      <xdr:col>15</xdr:col>
      <xdr:colOff>1409700</xdr:colOff>
      <xdr:row>13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33925" y="219075"/>
          <a:ext cx="3295650" cy="2295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
Приложение 8
к решению Думы Дальнереченского муниципального района от 14.04.2014г №34
"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14
 к  решению Думы Дальнереченского муниципального района от 19.12.2013г №83 «О  бюджете Дальнереченского муниципального   района на 2014год и плановый период 2015-2016 годов»" 
бюджете Дальнереченского муниципального района на 2012год
 на 2012 год» 
"Приложение 10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решению Думы  Дальнереченского муниципального 
района " О бюджете Дальнереченского муниципального района на 2011год"
от 20.12.2010г. №391"
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Q80"/>
  <sheetViews>
    <sheetView showGridLines="0" tabSelected="1" view="pageBreakPreview" zoomScaleSheetLayoutView="100" workbookViewId="0" topLeftCell="A1">
      <selection activeCell="A15" sqref="A15:O17"/>
    </sheetView>
  </sheetViews>
  <sheetFormatPr defaultColWidth="9.00390625" defaultRowHeight="12.75" outlineLevelRow="3"/>
  <cols>
    <col min="1" max="1" width="67.00390625" style="4" customWidth="1"/>
    <col min="2" max="3" width="7.75390625" style="1" hidden="1" customWidth="1"/>
    <col min="4" max="4" width="9.75390625" style="1" hidden="1" customWidth="1"/>
    <col min="5" max="5" width="7.75390625" style="1" hidden="1" customWidth="1"/>
    <col min="6" max="6" width="9.375" style="1" hidden="1" customWidth="1"/>
    <col min="7" max="7" width="11.125" style="1" hidden="1" customWidth="1"/>
    <col min="8" max="12" width="11.75390625" style="1" hidden="1" customWidth="1"/>
    <col min="13" max="13" width="13.125" style="1" hidden="1" customWidth="1"/>
    <col min="14" max="14" width="5.00390625" style="1" hidden="1" customWidth="1"/>
    <col min="15" max="15" width="19.875" style="1" customWidth="1"/>
    <col min="16" max="16" width="20.875" style="1" customWidth="1"/>
    <col min="17" max="17" width="13.00390625" style="1" customWidth="1"/>
    <col min="18" max="16384" width="9.125" style="1" customWidth="1"/>
  </cols>
  <sheetData>
    <row r="8" ht="43.5" customHeight="1"/>
    <row r="14" spans="1:16" ht="18.75">
      <c r="A14" s="58" t="s">
        <v>33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42"/>
    </row>
    <row r="15" spans="1:16" ht="18">
      <c r="A15" s="58" t="s">
        <v>58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42"/>
    </row>
    <row r="16" spans="1:16" ht="18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42"/>
    </row>
    <row r="17" spans="1:16" ht="18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42"/>
    </row>
    <row r="18" spans="1:16" ht="18.7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43"/>
      <c r="O18" s="41" t="s">
        <v>25</v>
      </c>
      <c r="P18" s="42"/>
    </row>
    <row r="19" spans="1:16" ht="37.5">
      <c r="A19" s="3" t="s">
        <v>14</v>
      </c>
      <c r="B19" s="3" t="s">
        <v>1</v>
      </c>
      <c r="C19" s="3" t="s">
        <v>0</v>
      </c>
      <c r="D19" s="3" t="s">
        <v>2</v>
      </c>
      <c r="E19" s="3" t="s">
        <v>3</v>
      </c>
      <c r="F19" s="3" t="s">
        <v>4</v>
      </c>
      <c r="G19" s="3"/>
      <c r="H19" s="3" t="s">
        <v>5</v>
      </c>
      <c r="I19" s="3" t="s">
        <v>6</v>
      </c>
      <c r="J19" s="3" t="s">
        <v>7</v>
      </c>
      <c r="K19" s="3"/>
      <c r="L19" s="3" t="s">
        <v>8</v>
      </c>
      <c r="M19" s="3"/>
      <c r="N19" s="36"/>
      <c r="O19" s="56" t="s">
        <v>15</v>
      </c>
      <c r="P19" s="57"/>
    </row>
    <row r="20" spans="1:16" ht="18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7"/>
      <c r="O20" s="12" t="s">
        <v>35</v>
      </c>
      <c r="P20" s="12" t="s">
        <v>36</v>
      </c>
    </row>
    <row r="21" spans="1:16" ht="18.75">
      <c r="A21" s="35">
        <v>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7"/>
      <c r="O21" s="3">
        <v>2</v>
      </c>
      <c r="P21" s="44">
        <v>3</v>
      </c>
    </row>
    <row r="22" spans="1:16" ht="18.75">
      <c r="A22" s="15" t="s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6"/>
      <c r="O22" s="3"/>
      <c r="P22" s="45"/>
    </row>
    <row r="23" spans="1:16" ht="37.5">
      <c r="A23" s="15" t="s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6"/>
      <c r="O23" s="16">
        <f>O24+O25+O26</f>
        <v>69</v>
      </c>
      <c r="P23" s="16">
        <f>P24</f>
        <v>0</v>
      </c>
    </row>
    <row r="24" spans="1:16" ht="93.75">
      <c r="A24" s="17" t="s">
        <v>57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6"/>
      <c r="O24" s="16">
        <v>52</v>
      </c>
      <c r="P24" s="16"/>
    </row>
    <row r="25" spans="1:16" ht="75">
      <c r="A25" s="17" t="s">
        <v>55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6"/>
      <c r="O25" s="16">
        <v>9</v>
      </c>
      <c r="P25" s="16"/>
    </row>
    <row r="26" spans="1:16" ht="57" thickBot="1">
      <c r="A26" s="40" t="s">
        <v>56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6"/>
      <c r="O26" s="16">
        <v>8</v>
      </c>
      <c r="P26" s="16"/>
    </row>
    <row r="27" spans="1:16" ht="37.5">
      <c r="A27" s="15" t="s">
        <v>23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6"/>
      <c r="O27" s="16">
        <f>O23</f>
        <v>69</v>
      </c>
      <c r="P27" s="16">
        <f>P23</f>
        <v>0</v>
      </c>
    </row>
    <row r="28" spans="1:16" s="2" customFormat="1" ht="37.5">
      <c r="A28" s="18" t="s">
        <v>20</v>
      </c>
      <c r="B28" s="19" t="s">
        <v>12</v>
      </c>
      <c r="C28" s="19" t="s">
        <v>10</v>
      </c>
      <c r="D28" s="19" t="s">
        <v>13</v>
      </c>
      <c r="E28" s="19" t="s">
        <v>12</v>
      </c>
      <c r="F28" s="19" t="s">
        <v>12</v>
      </c>
      <c r="G28" s="19" t="s">
        <v>9</v>
      </c>
      <c r="H28" s="20">
        <v>54264000</v>
      </c>
      <c r="I28" s="20">
        <v>54264000</v>
      </c>
      <c r="J28" s="20">
        <v>0</v>
      </c>
      <c r="K28" s="20">
        <v>54264000</v>
      </c>
      <c r="L28" s="20">
        <v>0</v>
      </c>
      <c r="M28" s="20">
        <v>54264000</v>
      </c>
      <c r="N28" s="46"/>
      <c r="O28" s="21"/>
      <c r="P28" s="21"/>
    </row>
    <row r="29" spans="1:16" s="2" customFormat="1" ht="18.75">
      <c r="A29" s="22" t="s">
        <v>30</v>
      </c>
      <c r="B29" s="19"/>
      <c r="C29" s="19"/>
      <c r="D29" s="19"/>
      <c r="E29" s="19"/>
      <c r="F29" s="19"/>
      <c r="G29" s="19"/>
      <c r="H29" s="20"/>
      <c r="I29" s="20"/>
      <c r="J29" s="20"/>
      <c r="K29" s="20"/>
      <c r="L29" s="20"/>
      <c r="M29" s="20"/>
      <c r="N29" s="46"/>
      <c r="O29" s="26">
        <f>O30</f>
        <v>426</v>
      </c>
      <c r="P29" s="26">
        <f>P30</f>
        <v>800</v>
      </c>
    </row>
    <row r="30" spans="1:16" s="2" customFormat="1" ht="93.75">
      <c r="A30" s="13" t="s">
        <v>37</v>
      </c>
      <c r="B30" s="19"/>
      <c r="C30" s="19"/>
      <c r="D30" s="19"/>
      <c r="E30" s="19"/>
      <c r="F30" s="19"/>
      <c r="G30" s="19"/>
      <c r="H30" s="20"/>
      <c r="I30" s="20"/>
      <c r="J30" s="20"/>
      <c r="K30" s="20"/>
      <c r="L30" s="20"/>
      <c r="M30" s="20"/>
      <c r="N30" s="46"/>
      <c r="O30" s="26">
        <f>O31</f>
        <v>426</v>
      </c>
      <c r="P30" s="26">
        <f>P31</f>
        <v>800</v>
      </c>
    </row>
    <row r="31" spans="1:16" s="2" customFormat="1" ht="93.75">
      <c r="A31" s="30" t="s">
        <v>54</v>
      </c>
      <c r="B31" s="19"/>
      <c r="C31" s="19"/>
      <c r="D31" s="19"/>
      <c r="E31" s="19"/>
      <c r="F31" s="19"/>
      <c r="G31" s="19"/>
      <c r="H31" s="20"/>
      <c r="I31" s="20"/>
      <c r="J31" s="20"/>
      <c r="K31" s="20"/>
      <c r="L31" s="20"/>
      <c r="M31" s="20"/>
      <c r="N31" s="46"/>
      <c r="O31" s="26">
        <v>426</v>
      </c>
      <c r="P31" s="26">
        <f>2800-2000</f>
        <v>800</v>
      </c>
    </row>
    <row r="32" spans="1:16" s="2" customFormat="1" ht="18.75">
      <c r="A32" s="18" t="s">
        <v>34</v>
      </c>
      <c r="B32" s="19"/>
      <c r="C32" s="19"/>
      <c r="D32" s="19"/>
      <c r="E32" s="19"/>
      <c r="F32" s="19"/>
      <c r="G32" s="19"/>
      <c r="H32" s="20"/>
      <c r="I32" s="20"/>
      <c r="J32" s="20"/>
      <c r="K32" s="20"/>
      <c r="L32" s="20"/>
      <c r="M32" s="20"/>
      <c r="N32" s="46"/>
      <c r="O32" s="26">
        <f>O33</f>
        <v>500</v>
      </c>
      <c r="P32" s="26">
        <f>P33</f>
        <v>0</v>
      </c>
    </row>
    <row r="33" spans="1:16" s="2" customFormat="1" ht="75">
      <c r="A33" s="13" t="s">
        <v>38</v>
      </c>
      <c r="B33" s="19"/>
      <c r="C33" s="19"/>
      <c r="D33" s="19"/>
      <c r="E33" s="19"/>
      <c r="F33" s="19"/>
      <c r="G33" s="19"/>
      <c r="H33" s="20"/>
      <c r="I33" s="20"/>
      <c r="J33" s="20"/>
      <c r="K33" s="20"/>
      <c r="L33" s="20"/>
      <c r="M33" s="20"/>
      <c r="N33" s="46"/>
      <c r="O33" s="26">
        <v>500</v>
      </c>
      <c r="P33" s="26"/>
    </row>
    <row r="34" spans="1:16" s="2" customFormat="1" ht="37.5">
      <c r="A34" s="18" t="s">
        <v>19</v>
      </c>
      <c r="B34" s="19"/>
      <c r="C34" s="19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46"/>
      <c r="O34" s="26">
        <f>O35</f>
        <v>350</v>
      </c>
      <c r="P34" s="26">
        <f>P35</f>
        <v>0</v>
      </c>
    </row>
    <row r="35" spans="1:16" ht="56.25" outlineLevel="1">
      <c r="A35" s="23" t="s">
        <v>39</v>
      </c>
      <c r="B35" s="24" t="s">
        <v>12</v>
      </c>
      <c r="C35" s="24" t="s">
        <v>11</v>
      </c>
      <c r="D35" s="24" t="s">
        <v>13</v>
      </c>
      <c r="E35" s="24" t="s">
        <v>12</v>
      </c>
      <c r="F35" s="24" t="s">
        <v>12</v>
      </c>
      <c r="G35" s="24" t="s">
        <v>9</v>
      </c>
      <c r="H35" s="25">
        <v>22395000</v>
      </c>
      <c r="I35" s="25">
        <v>22395000</v>
      </c>
      <c r="J35" s="25">
        <v>0</v>
      </c>
      <c r="K35" s="25">
        <v>22395000</v>
      </c>
      <c r="L35" s="25">
        <v>0</v>
      </c>
      <c r="M35" s="25">
        <v>22395000</v>
      </c>
      <c r="N35" s="47" t="e">
        <f>#REF!</f>
        <v>#REF!</v>
      </c>
      <c r="O35" s="26">
        <v>350</v>
      </c>
      <c r="P35" s="26"/>
    </row>
    <row r="36" spans="1:16" ht="18.75" outlineLevel="1">
      <c r="A36" s="18" t="s">
        <v>16</v>
      </c>
      <c r="B36" s="24"/>
      <c r="C36" s="24"/>
      <c r="D36" s="24"/>
      <c r="E36" s="24"/>
      <c r="F36" s="24"/>
      <c r="G36" s="24"/>
      <c r="H36" s="25"/>
      <c r="I36" s="25"/>
      <c r="J36" s="25"/>
      <c r="K36" s="25"/>
      <c r="L36" s="25"/>
      <c r="M36" s="25"/>
      <c r="N36" s="47"/>
      <c r="O36" s="26">
        <f>O34+O29+O32</f>
        <v>1276</v>
      </c>
      <c r="P36" s="26">
        <f>P34+P29+P32</f>
        <v>800</v>
      </c>
    </row>
    <row r="37" spans="1:16" s="2" customFormat="1" ht="18.75" outlineLevel="3">
      <c r="A37" s="18" t="s">
        <v>26</v>
      </c>
      <c r="B37" s="19"/>
      <c r="C37" s="19"/>
      <c r="D37" s="19"/>
      <c r="E37" s="19"/>
      <c r="F37" s="19"/>
      <c r="G37" s="19"/>
      <c r="H37" s="20"/>
      <c r="I37" s="20"/>
      <c r="J37" s="20"/>
      <c r="K37" s="20"/>
      <c r="L37" s="20"/>
      <c r="M37" s="20"/>
      <c r="N37" s="46"/>
      <c r="O37" s="26"/>
      <c r="P37" s="26"/>
    </row>
    <row r="38" spans="1:16" s="2" customFormat="1" ht="18.75" outlineLevel="3">
      <c r="A38" s="18" t="s">
        <v>29</v>
      </c>
      <c r="B38" s="19"/>
      <c r="C38" s="19"/>
      <c r="D38" s="19"/>
      <c r="E38" s="19"/>
      <c r="F38" s="19"/>
      <c r="G38" s="19"/>
      <c r="H38" s="20"/>
      <c r="I38" s="20"/>
      <c r="J38" s="20"/>
      <c r="K38" s="20"/>
      <c r="L38" s="20"/>
      <c r="M38" s="20"/>
      <c r="N38" s="46"/>
      <c r="O38" s="26">
        <f>O39+O47+O48</f>
        <v>4195</v>
      </c>
      <c r="P38" s="26">
        <f>P39+P47+P48</f>
        <v>4552</v>
      </c>
    </row>
    <row r="39" spans="1:17" s="2" customFormat="1" ht="56.25" outlineLevel="3">
      <c r="A39" s="28" t="s">
        <v>40</v>
      </c>
      <c r="B39" s="19"/>
      <c r="C39" s="19"/>
      <c r="D39" s="19"/>
      <c r="E39" s="19"/>
      <c r="F39" s="19"/>
      <c r="G39" s="19"/>
      <c r="H39" s="20"/>
      <c r="I39" s="20"/>
      <c r="J39" s="20"/>
      <c r="K39" s="20"/>
      <c r="L39" s="20"/>
      <c r="M39" s="20"/>
      <c r="N39" s="46"/>
      <c r="O39" s="26">
        <f>O40+O41+O42+O43+O44+O45+O46</f>
        <v>4015</v>
      </c>
      <c r="P39" s="26">
        <f>P40+P41+P42+P43+P44+P45+P46</f>
        <v>4552</v>
      </c>
      <c r="Q39" s="14"/>
    </row>
    <row r="40" spans="1:17" s="2" customFormat="1" ht="56.25" outlineLevel="3">
      <c r="A40" s="38" t="s">
        <v>42</v>
      </c>
      <c r="B40" s="19"/>
      <c r="C40" s="19"/>
      <c r="D40" s="19"/>
      <c r="E40" s="19"/>
      <c r="F40" s="19"/>
      <c r="G40" s="19"/>
      <c r="H40" s="20"/>
      <c r="I40" s="20"/>
      <c r="J40" s="20"/>
      <c r="K40" s="20"/>
      <c r="L40" s="20"/>
      <c r="M40" s="20"/>
      <c r="N40" s="46"/>
      <c r="O40" s="26">
        <v>630</v>
      </c>
      <c r="P40" s="26">
        <v>665</v>
      </c>
      <c r="Q40" s="39"/>
    </row>
    <row r="41" spans="1:16" s="2" customFormat="1" ht="56.25" outlineLevel="3">
      <c r="A41" s="30" t="s">
        <v>43</v>
      </c>
      <c r="B41" s="19"/>
      <c r="C41" s="19"/>
      <c r="D41" s="19"/>
      <c r="E41" s="19"/>
      <c r="F41" s="19"/>
      <c r="G41" s="19"/>
      <c r="H41" s="20"/>
      <c r="I41" s="20"/>
      <c r="J41" s="20"/>
      <c r="K41" s="20"/>
      <c r="L41" s="20"/>
      <c r="M41" s="20"/>
      <c r="N41" s="46"/>
      <c r="O41" s="26">
        <v>300</v>
      </c>
      <c r="P41" s="26">
        <v>350</v>
      </c>
    </row>
    <row r="42" spans="1:16" s="2" customFormat="1" ht="56.25" outlineLevel="3">
      <c r="A42" s="31" t="s">
        <v>41</v>
      </c>
      <c r="B42" s="19"/>
      <c r="C42" s="19"/>
      <c r="D42" s="19"/>
      <c r="E42" s="19"/>
      <c r="F42" s="19"/>
      <c r="G42" s="19"/>
      <c r="H42" s="20"/>
      <c r="I42" s="20"/>
      <c r="J42" s="20"/>
      <c r="K42" s="20"/>
      <c r="L42" s="20"/>
      <c r="M42" s="20"/>
      <c r="N42" s="46"/>
      <c r="O42" s="26">
        <v>550</v>
      </c>
      <c r="P42" s="26">
        <v>400</v>
      </c>
    </row>
    <row r="43" spans="1:16" s="2" customFormat="1" ht="75" outlineLevel="3">
      <c r="A43" s="31" t="s">
        <v>44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46"/>
      <c r="O43" s="26">
        <f>1742-1075</f>
        <v>667</v>
      </c>
      <c r="P43" s="26">
        <f>2410-1251.4</f>
        <v>1158.6</v>
      </c>
    </row>
    <row r="44" spans="1:16" s="2" customFormat="1" ht="37.5" outlineLevel="3">
      <c r="A44" s="31" t="s">
        <v>45</v>
      </c>
      <c r="B44" s="19"/>
      <c r="C44" s="19"/>
      <c r="D44" s="19"/>
      <c r="E44" s="19"/>
      <c r="F44" s="19"/>
      <c r="G44" s="19"/>
      <c r="H44" s="20"/>
      <c r="I44" s="20"/>
      <c r="J44" s="20"/>
      <c r="K44" s="20"/>
      <c r="L44" s="20"/>
      <c r="M44" s="20"/>
      <c r="N44" s="46"/>
      <c r="O44" s="26">
        <v>595</v>
      </c>
      <c r="P44" s="26">
        <v>685</v>
      </c>
    </row>
    <row r="45" spans="1:16" s="2" customFormat="1" ht="75" outlineLevel="3">
      <c r="A45" s="30" t="s">
        <v>46</v>
      </c>
      <c r="B45" s="19"/>
      <c r="C45" s="19"/>
      <c r="D45" s="19"/>
      <c r="E45" s="19"/>
      <c r="F45" s="19"/>
      <c r="G45" s="19"/>
      <c r="H45" s="20"/>
      <c r="I45" s="20"/>
      <c r="J45" s="20"/>
      <c r="K45" s="20"/>
      <c r="L45" s="20"/>
      <c r="M45" s="20"/>
      <c r="N45" s="46"/>
      <c r="O45" s="26">
        <v>306</v>
      </c>
      <c r="P45" s="26">
        <v>326.4</v>
      </c>
    </row>
    <row r="46" spans="1:16" s="2" customFormat="1" ht="38.25" outlineLevel="3" thickBot="1">
      <c r="A46" s="30" t="s">
        <v>47</v>
      </c>
      <c r="B46" s="19"/>
      <c r="C46" s="19"/>
      <c r="D46" s="19"/>
      <c r="E46" s="19"/>
      <c r="F46" s="19"/>
      <c r="G46" s="19"/>
      <c r="H46" s="20"/>
      <c r="I46" s="20"/>
      <c r="J46" s="20"/>
      <c r="K46" s="20"/>
      <c r="L46" s="20"/>
      <c r="M46" s="20"/>
      <c r="N46" s="46"/>
      <c r="O46" s="26">
        <v>967</v>
      </c>
      <c r="P46" s="26">
        <v>967</v>
      </c>
    </row>
    <row r="47" spans="1:16" s="2" customFormat="1" ht="75.75" outlineLevel="3" thickBot="1">
      <c r="A47" s="48" t="s">
        <v>55</v>
      </c>
      <c r="B47" s="19"/>
      <c r="C47" s="19"/>
      <c r="D47" s="19"/>
      <c r="E47" s="19"/>
      <c r="F47" s="19"/>
      <c r="G47" s="19"/>
      <c r="H47" s="20"/>
      <c r="I47" s="20"/>
      <c r="J47" s="20"/>
      <c r="K47" s="20"/>
      <c r="L47" s="20"/>
      <c r="M47" s="20"/>
      <c r="N47" s="46"/>
      <c r="O47" s="26">
        <v>150</v>
      </c>
      <c r="P47" s="26"/>
    </row>
    <row r="48" spans="1:16" s="2" customFormat="1" ht="56.25" outlineLevel="3">
      <c r="A48" s="49" t="s">
        <v>56</v>
      </c>
      <c r="B48" s="19"/>
      <c r="C48" s="19"/>
      <c r="D48" s="19"/>
      <c r="E48" s="19"/>
      <c r="F48" s="19"/>
      <c r="G48" s="19"/>
      <c r="H48" s="20"/>
      <c r="I48" s="20"/>
      <c r="J48" s="20"/>
      <c r="K48" s="20"/>
      <c r="L48" s="20"/>
      <c r="M48" s="20"/>
      <c r="N48" s="46"/>
      <c r="O48" s="26">
        <v>30</v>
      </c>
      <c r="P48" s="26"/>
    </row>
    <row r="49" spans="1:16" s="2" customFormat="1" ht="37.5" outlineLevel="3">
      <c r="A49" s="13" t="s">
        <v>31</v>
      </c>
      <c r="B49" s="19"/>
      <c r="C49" s="19"/>
      <c r="D49" s="19"/>
      <c r="E49" s="19"/>
      <c r="F49" s="19"/>
      <c r="G49" s="19"/>
      <c r="H49" s="20"/>
      <c r="I49" s="20"/>
      <c r="J49" s="20"/>
      <c r="K49" s="20"/>
      <c r="L49" s="20"/>
      <c r="M49" s="20"/>
      <c r="N49" s="46"/>
      <c r="O49" s="26">
        <f>O50</f>
        <v>106</v>
      </c>
      <c r="P49" s="26">
        <f>P50</f>
        <v>106</v>
      </c>
    </row>
    <row r="50" spans="1:16" s="2" customFormat="1" ht="56.25" outlineLevel="3">
      <c r="A50" s="13" t="s">
        <v>48</v>
      </c>
      <c r="B50" s="19"/>
      <c r="C50" s="19"/>
      <c r="D50" s="19"/>
      <c r="E50" s="19"/>
      <c r="F50" s="19"/>
      <c r="G50" s="19"/>
      <c r="H50" s="20"/>
      <c r="I50" s="20"/>
      <c r="J50" s="20"/>
      <c r="K50" s="20"/>
      <c r="L50" s="20"/>
      <c r="M50" s="20"/>
      <c r="N50" s="46"/>
      <c r="O50" s="26">
        <v>106</v>
      </c>
      <c r="P50" s="26">
        <v>106</v>
      </c>
    </row>
    <row r="51" spans="1:16" ht="18.75" outlineLevel="3">
      <c r="A51" s="18" t="s">
        <v>24</v>
      </c>
      <c r="B51" s="24"/>
      <c r="C51" s="24"/>
      <c r="D51" s="24"/>
      <c r="E51" s="24"/>
      <c r="F51" s="24"/>
      <c r="G51" s="24"/>
      <c r="H51" s="32"/>
      <c r="I51" s="32"/>
      <c r="J51" s="32"/>
      <c r="K51" s="32"/>
      <c r="L51" s="32"/>
      <c r="M51" s="32"/>
      <c r="N51" s="50"/>
      <c r="O51" s="26">
        <f>O52+O55+O57+O56</f>
        <v>1001</v>
      </c>
      <c r="P51" s="26">
        <f>P52+P55+P57+P56</f>
        <v>430</v>
      </c>
    </row>
    <row r="52" spans="1:16" ht="56.25" outlineLevel="3">
      <c r="A52" s="33" t="s">
        <v>40</v>
      </c>
      <c r="B52" s="24"/>
      <c r="C52" s="24"/>
      <c r="D52" s="24"/>
      <c r="E52" s="24"/>
      <c r="F52" s="24"/>
      <c r="G52" s="24"/>
      <c r="H52" s="32"/>
      <c r="I52" s="32"/>
      <c r="J52" s="32"/>
      <c r="K52" s="32"/>
      <c r="L52" s="32"/>
      <c r="M52" s="32"/>
      <c r="N52" s="50"/>
      <c r="O52" s="26">
        <f>O53+O54</f>
        <v>400</v>
      </c>
      <c r="P52" s="26">
        <f>P53+P54</f>
        <v>430</v>
      </c>
    </row>
    <row r="53" spans="1:16" ht="56.25" outlineLevel="3">
      <c r="A53" s="30" t="s">
        <v>49</v>
      </c>
      <c r="B53" s="24"/>
      <c r="C53" s="24"/>
      <c r="D53" s="24"/>
      <c r="E53" s="24"/>
      <c r="F53" s="24"/>
      <c r="G53" s="24"/>
      <c r="H53" s="32"/>
      <c r="I53" s="32"/>
      <c r="J53" s="32"/>
      <c r="K53" s="32"/>
      <c r="L53" s="32"/>
      <c r="M53" s="32"/>
      <c r="N53" s="50"/>
      <c r="O53" s="26">
        <v>385</v>
      </c>
      <c r="P53" s="26">
        <v>415</v>
      </c>
    </row>
    <row r="54" spans="1:16" ht="56.25" outlineLevel="3">
      <c r="A54" s="51" t="s">
        <v>51</v>
      </c>
      <c r="B54" s="24"/>
      <c r="C54" s="24"/>
      <c r="D54" s="24"/>
      <c r="E54" s="24"/>
      <c r="F54" s="24"/>
      <c r="G54" s="24"/>
      <c r="H54" s="32"/>
      <c r="I54" s="32"/>
      <c r="J54" s="32"/>
      <c r="K54" s="32"/>
      <c r="L54" s="32"/>
      <c r="M54" s="32"/>
      <c r="N54" s="50"/>
      <c r="O54" s="26">
        <v>15</v>
      </c>
      <c r="P54" s="26">
        <v>15</v>
      </c>
    </row>
    <row r="55" spans="1:16" ht="93.75" outlineLevel="3">
      <c r="A55" s="13" t="s">
        <v>50</v>
      </c>
      <c r="B55" s="24"/>
      <c r="C55" s="24"/>
      <c r="D55" s="24"/>
      <c r="E55" s="24"/>
      <c r="F55" s="24"/>
      <c r="G55" s="24"/>
      <c r="H55" s="32"/>
      <c r="I55" s="32"/>
      <c r="J55" s="32"/>
      <c r="K55" s="32"/>
      <c r="L55" s="32"/>
      <c r="M55" s="32"/>
      <c r="N55" s="50"/>
      <c r="O55" s="26">
        <v>380</v>
      </c>
      <c r="P55" s="26"/>
    </row>
    <row r="56" spans="1:16" ht="56.25" outlineLevel="3">
      <c r="A56" s="52" t="s">
        <v>56</v>
      </c>
      <c r="B56" s="24"/>
      <c r="C56" s="24"/>
      <c r="D56" s="24"/>
      <c r="E56" s="24"/>
      <c r="F56" s="24"/>
      <c r="G56" s="24"/>
      <c r="H56" s="32"/>
      <c r="I56" s="32"/>
      <c r="J56" s="32"/>
      <c r="K56" s="32"/>
      <c r="L56" s="32"/>
      <c r="M56" s="32"/>
      <c r="N56" s="50"/>
      <c r="O56" s="26">
        <v>160</v>
      </c>
      <c r="P56" s="26"/>
    </row>
    <row r="57" spans="1:16" ht="56.25" outlineLevel="3">
      <c r="A57" s="29" t="s">
        <v>52</v>
      </c>
      <c r="B57" s="24"/>
      <c r="C57" s="24"/>
      <c r="D57" s="24"/>
      <c r="E57" s="24"/>
      <c r="F57" s="24"/>
      <c r="G57" s="24"/>
      <c r="H57" s="32"/>
      <c r="I57" s="32"/>
      <c r="J57" s="32"/>
      <c r="K57" s="32"/>
      <c r="L57" s="32"/>
      <c r="M57" s="32"/>
      <c r="N57" s="50"/>
      <c r="O57" s="26">
        <v>61</v>
      </c>
      <c r="P57" s="26"/>
    </row>
    <row r="58" spans="1:16" ht="18.75" outlineLevel="3">
      <c r="A58" s="28" t="s">
        <v>59</v>
      </c>
      <c r="B58" s="24"/>
      <c r="C58" s="24"/>
      <c r="D58" s="24"/>
      <c r="E58" s="24"/>
      <c r="F58" s="24"/>
      <c r="G58" s="24"/>
      <c r="H58" s="32"/>
      <c r="I58" s="32"/>
      <c r="J58" s="32"/>
      <c r="K58" s="32"/>
      <c r="L58" s="32"/>
      <c r="M58" s="32"/>
      <c r="N58" s="32"/>
      <c r="O58" s="26">
        <f>O59</f>
        <v>15</v>
      </c>
      <c r="P58" s="26"/>
    </row>
    <row r="59" spans="1:16" ht="75" outlineLevel="3">
      <c r="A59" s="53" t="s">
        <v>55</v>
      </c>
      <c r="B59" s="24"/>
      <c r="C59" s="24"/>
      <c r="D59" s="24"/>
      <c r="E59" s="24"/>
      <c r="F59" s="24"/>
      <c r="G59" s="24"/>
      <c r="H59" s="32"/>
      <c r="I59" s="32"/>
      <c r="J59" s="32"/>
      <c r="K59" s="32"/>
      <c r="L59" s="32"/>
      <c r="M59" s="32"/>
      <c r="N59" s="32"/>
      <c r="O59" s="26">
        <v>15</v>
      </c>
      <c r="P59" s="26"/>
    </row>
    <row r="60" spans="1:16" ht="18.75" outlineLevel="3">
      <c r="A60" s="18" t="s">
        <v>18</v>
      </c>
      <c r="B60" s="24"/>
      <c r="C60" s="24"/>
      <c r="D60" s="24"/>
      <c r="E60" s="24"/>
      <c r="F60" s="24"/>
      <c r="G60" s="24"/>
      <c r="H60" s="32"/>
      <c r="I60" s="32"/>
      <c r="J60" s="32"/>
      <c r="K60" s="32"/>
      <c r="L60" s="32"/>
      <c r="M60" s="32"/>
      <c r="N60" s="50"/>
      <c r="O60" s="26">
        <f>O38+O49+O51+O59</f>
        <v>5317</v>
      </c>
      <c r="P60" s="26">
        <f>P38+P49+P51</f>
        <v>5088</v>
      </c>
    </row>
    <row r="61" spans="1:16" ht="18.75" outlineLevel="3">
      <c r="A61" s="18" t="s">
        <v>27</v>
      </c>
      <c r="B61" s="24"/>
      <c r="C61" s="24"/>
      <c r="D61" s="24"/>
      <c r="E61" s="24"/>
      <c r="F61" s="24"/>
      <c r="G61" s="24"/>
      <c r="H61" s="32"/>
      <c r="I61" s="32"/>
      <c r="J61" s="32"/>
      <c r="K61" s="32"/>
      <c r="L61" s="32"/>
      <c r="M61" s="32"/>
      <c r="N61" s="50"/>
      <c r="O61" s="26">
        <f>O62</f>
        <v>273</v>
      </c>
      <c r="P61" s="26">
        <f>P62</f>
        <v>635.5</v>
      </c>
    </row>
    <row r="62" spans="1:16" ht="37.5" outlineLevel="3">
      <c r="A62" s="18" t="s">
        <v>28</v>
      </c>
      <c r="B62" s="24"/>
      <c r="C62" s="24"/>
      <c r="D62" s="24"/>
      <c r="E62" s="24"/>
      <c r="F62" s="24"/>
      <c r="G62" s="24"/>
      <c r="H62" s="32"/>
      <c r="I62" s="32"/>
      <c r="J62" s="32"/>
      <c r="K62" s="32"/>
      <c r="L62" s="32"/>
      <c r="M62" s="32"/>
      <c r="N62" s="50"/>
      <c r="O62" s="26">
        <f>O63+O64</f>
        <v>273</v>
      </c>
      <c r="P62" s="26">
        <f>P63+P64</f>
        <v>635.5</v>
      </c>
    </row>
    <row r="63" spans="1:16" ht="56.25" outlineLevel="3">
      <c r="A63" s="34" t="s">
        <v>53</v>
      </c>
      <c r="B63" s="24"/>
      <c r="C63" s="24"/>
      <c r="D63" s="24"/>
      <c r="E63" s="24"/>
      <c r="F63" s="24"/>
      <c r="G63" s="24"/>
      <c r="H63" s="32"/>
      <c r="I63" s="32"/>
      <c r="J63" s="32"/>
      <c r="K63" s="32"/>
      <c r="L63" s="32"/>
      <c r="M63" s="32"/>
      <c r="N63" s="50"/>
      <c r="O63" s="26">
        <v>245</v>
      </c>
      <c r="P63" s="26">
        <v>635.5</v>
      </c>
    </row>
    <row r="64" spans="1:16" ht="56.25" outlineLevel="3">
      <c r="A64" s="53" t="s">
        <v>56</v>
      </c>
      <c r="B64" s="24"/>
      <c r="C64" s="24"/>
      <c r="D64" s="24"/>
      <c r="E64" s="24"/>
      <c r="F64" s="24"/>
      <c r="G64" s="24"/>
      <c r="H64" s="32"/>
      <c r="I64" s="32"/>
      <c r="J64" s="32"/>
      <c r="K64" s="32"/>
      <c r="L64" s="32"/>
      <c r="M64" s="32"/>
      <c r="N64" s="50"/>
      <c r="O64" s="26">
        <v>28</v>
      </c>
      <c r="P64" s="26"/>
    </row>
    <row r="65" spans="1:16" ht="18.75" outlineLevel="3">
      <c r="A65" s="18" t="s">
        <v>32</v>
      </c>
      <c r="B65" s="24"/>
      <c r="C65" s="24"/>
      <c r="D65" s="24"/>
      <c r="E65" s="24"/>
      <c r="F65" s="24"/>
      <c r="G65" s="24"/>
      <c r="H65" s="32"/>
      <c r="I65" s="32"/>
      <c r="J65" s="32"/>
      <c r="K65" s="32"/>
      <c r="L65" s="32"/>
      <c r="M65" s="32"/>
      <c r="N65" s="50"/>
      <c r="O65" s="26">
        <f>O66+O67+O70</f>
        <v>115</v>
      </c>
      <c r="P65" s="26">
        <f>P66+P67+P70</f>
        <v>0</v>
      </c>
    </row>
    <row r="66" spans="1:16" ht="56.25" outlineLevel="3">
      <c r="A66" s="29" t="s">
        <v>52</v>
      </c>
      <c r="B66" s="24"/>
      <c r="C66" s="24"/>
      <c r="D66" s="24"/>
      <c r="E66" s="24"/>
      <c r="F66" s="24"/>
      <c r="G66" s="24"/>
      <c r="H66" s="32"/>
      <c r="I66" s="32"/>
      <c r="J66" s="32"/>
      <c r="K66" s="32"/>
      <c r="L66" s="32"/>
      <c r="M66" s="32"/>
      <c r="N66" s="50"/>
      <c r="O66" s="26">
        <v>85</v>
      </c>
      <c r="P66" s="26"/>
    </row>
    <row r="67" spans="1:16" ht="56.25" outlineLevel="3">
      <c r="A67" s="53" t="s">
        <v>56</v>
      </c>
      <c r="B67" s="24"/>
      <c r="C67" s="24"/>
      <c r="D67" s="24"/>
      <c r="E67" s="24"/>
      <c r="F67" s="24"/>
      <c r="G67" s="24"/>
      <c r="H67" s="32"/>
      <c r="I67" s="32"/>
      <c r="J67" s="32"/>
      <c r="K67" s="32"/>
      <c r="L67" s="32"/>
      <c r="M67" s="32"/>
      <c r="N67" s="50"/>
      <c r="O67" s="26">
        <v>30</v>
      </c>
      <c r="P67" s="26"/>
    </row>
    <row r="68" spans="1:16" ht="18.75" outlineLevel="3">
      <c r="A68" s="53"/>
      <c r="B68" s="24"/>
      <c r="C68" s="24"/>
      <c r="D68" s="24"/>
      <c r="E68" s="24"/>
      <c r="F68" s="24"/>
      <c r="G68" s="24"/>
      <c r="H68" s="32"/>
      <c r="I68" s="32"/>
      <c r="J68" s="32"/>
      <c r="K68" s="32"/>
      <c r="L68" s="32"/>
      <c r="M68" s="32"/>
      <c r="N68" s="50"/>
      <c r="O68" s="26"/>
      <c r="P68" s="26"/>
    </row>
    <row r="69" spans="1:16" ht="18.75" outlineLevel="3">
      <c r="A69" s="53"/>
      <c r="B69" s="24"/>
      <c r="C69" s="24"/>
      <c r="D69" s="24"/>
      <c r="E69" s="24"/>
      <c r="F69" s="24"/>
      <c r="G69" s="24"/>
      <c r="H69" s="32"/>
      <c r="I69" s="32"/>
      <c r="J69" s="32"/>
      <c r="K69" s="32"/>
      <c r="L69" s="32"/>
      <c r="M69" s="32"/>
      <c r="N69" s="50"/>
      <c r="O69" s="26"/>
      <c r="P69" s="26"/>
    </row>
    <row r="70" spans="1:16" ht="18.75" outlineLevel="3">
      <c r="A70" s="13"/>
      <c r="B70" s="24"/>
      <c r="C70" s="24"/>
      <c r="D70" s="24"/>
      <c r="E70" s="24"/>
      <c r="F70" s="24"/>
      <c r="G70" s="24"/>
      <c r="H70" s="32"/>
      <c r="I70" s="32"/>
      <c r="J70" s="32"/>
      <c r="K70" s="32"/>
      <c r="L70" s="32"/>
      <c r="M70" s="32"/>
      <c r="N70" s="50"/>
      <c r="O70" s="26"/>
      <c r="P70" s="26"/>
    </row>
    <row r="71" spans="1:16" ht="18.75" outlineLevel="3">
      <c r="A71" s="59" t="s">
        <v>17</v>
      </c>
      <c r="B71" s="59"/>
      <c r="C71" s="59"/>
      <c r="D71" s="59"/>
      <c r="E71" s="59"/>
      <c r="F71" s="59"/>
      <c r="G71" s="59"/>
      <c r="H71" s="27">
        <v>3958469230</v>
      </c>
      <c r="I71" s="27">
        <v>3958469230</v>
      </c>
      <c r="J71" s="27">
        <v>0</v>
      </c>
      <c r="K71" s="27">
        <v>3958469230</v>
      </c>
      <c r="L71" s="27">
        <v>0</v>
      </c>
      <c r="M71" s="27">
        <v>3958469230</v>
      </c>
      <c r="N71" s="54" t="e">
        <f>#REF!+#REF!+#REF!+#REF!+#REF!+#REF!+#REF!+#REF!+#REF!+#REF!</f>
        <v>#REF!</v>
      </c>
      <c r="O71" s="21">
        <f>O27+O36+O60+O61+O65</f>
        <v>7050</v>
      </c>
      <c r="P71" s="21">
        <f>P27+P36+P60+P61+P65</f>
        <v>6523.5</v>
      </c>
    </row>
    <row r="72" spans="1:16" s="2" customFormat="1" ht="18.75">
      <c r="A72" s="18"/>
      <c r="B72" s="18"/>
      <c r="C72" s="18"/>
      <c r="D72" s="18"/>
      <c r="E72" s="18"/>
      <c r="F72" s="18"/>
      <c r="G72" s="18"/>
      <c r="H72" s="27"/>
      <c r="I72" s="27"/>
      <c r="J72" s="27"/>
      <c r="K72" s="27"/>
      <c r="L72" s="27"/>
      <c r="M72" s="27"/>
      <c r="N72" s="27"/>
      <c r="O72" s="21"/>
      <c r="P72" s="55"/>
    </row>
    <row r="73" spans="1:15" s="2" customFormat="1" ht="15.75">
      <c r="A73" s="8"/>
      <c r="B73" s="8"/>
      <c r="C73" s="8"/>
      <c r="D73" s="8"/>
      <c r="E73" s="8"/>
      <c r="F73" s="8"/>
      <c r="G73" s="8"/>
      <c r="H73" s="9"/>
      <c r="I73" s="9"/>
      <c r="J73" s="9"/>
      <c r="K73" s="9"/>
      <c r="L73" s="9"/>
      <c r="M73" s="9"/>
      <c r="N73" s="9"/>
      <c r="O73" s="10"/>
    </row>
    <row r="74" spans="1:15" s="2" customFormat="1" ht="18.7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8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7"/>
    </row>
    <row r="76" spans="1:15" ht="18.75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ht="12.75">
      <c r="O77" s="11"/>
    </row>
    <row r="79" ht="12.75">
      <c r="O79" s="11"/>
    </row>
    <row r="80" ht="12.75">
      <c r="O80" s="11"/>
    </row>
  </sheetData>
  <sheetProtection/>
  <autoFilter ref="A21:O63"/>
  <mergeCells count="5">
    <mergeCell ref="O19:P19"/>
    <mergeCell ref="A14:O14"/>
    <mergeCell ref="A71:G71"/>
    <mergeCell ref="A75:N75"/>
    <mergeCell ref="A15:O17"/>
  </mergeCells>
  <printOptions/>
  <pageMargins left="0.984251968503937" right="0.5905511811023623" top="0.34" bottom="0.1968503937007874" header="0.15748031496062992" footer="0.15748031496062992"/>
  <pageSetup fitToHeight="0" horizontalDpi="600" verticalDpi="600" orientation="portrait" paperSize="9" scale="8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WiZaRd</cp:lastModifiedBy>
  <cp:lastPrinted>2014-04-21T00:29:28Z</cp:lastPrinted>
  <dcterms:created xsi:type="dcterms:W3CDTF">2002-10-08T15:02:13Z</dcterms:created>
  <dcterms:modified xsi:type="dcterms:W3CDTF">2014-04-22T01:07:14Z</dcterms:modified>
  <cp:category/>
  <cp:version/>
  <cp:contentType/>
  <cp:contentStatus/>
</cp:coreProperties>
</file>